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simonholliday/H2GC Dropbox/Josh Hodgson/H2 Website/H2 Files for Website/2. Market Share Data/"/>
    </mc:Choice>
  </mc:AlternateContent>
  <xr:revisionPtr revIDLastSave="0" documentId="13_ncr:1_{78DCACDE-3F10-F94A-A4B4-7CBCAA8C81F1}" xr6:coauthVersionLast="47" xr6:coauthVersionMax="47" xr10:uidLastSave="{00000000-0000-0000-0000-000000000000}"/>
  <bookViews>
    <workbookView xWindow="0" yWindow="4480" windowWidth="51200" windowHeight="28300" tabRatio="500" activeTab="1" xr2:uid="{00000000-000D-0000-FFFF-FFFF00000000}"/>
  </bookViews>
  <sheets>
    <sheet name="Annual Market Share" sheetId="18" r:id="rId1"/>
    <sheet name="Monthly Market Share" sheetId="17" r:id="rId2"/>
  </sheets>
  <definedNames>
    <definedName name="_xlchart.v1.0" hidden="1">'Annual Market Share'!$AD$22:$AD$42</definedName>
    <definedName name="_xlchart.v1.1" hidden="1">'Annual Market Share'!$AE$22:$AE$42</definedName>
    <definedName name="_xlchart.v1.2" hidden="1">'Monthly Market Share'!$AL$22:$AL$42</definedName>
    <definedName name="_xlchart.v1.3" hidden="1">'Monthly Market Share'!$AM$22:$AM$42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0" i="18" l="1"/>
  <c r="S20" i="18"/>
  <c r="T20" i="18"/>
  <c r="Q20" i="18"/>
  <c r="K50" i="18" l="1"/>
  <c r="Q30" i="18" s="1"/>
  <c r="M50" i="18"/>
  <c r="S39" i="18" s="1"/>
  <c r="L50" i="18"/>
  <c r="R22" i="18" s="1"/>
  <c r="N50" i="18"/>
  <c r="T26" i="18" s="1"/>
  <c r="BO26" i="18" s="1"/>
  <c r="B34" i="18"/>
  <c r="E32" i="18" s="1"/>
  <c r="C34" i="18"/>
  <c r="F24" i="18" s="1"/>
  <c r="Q36" i="18" l="1"/>
  <c r="Q37" i="18"/>
  <c r="Q32" i="18"/>
  <c r="Q35" i="18"/>
  <c r="Q42" i="18"/>
  <c r="Q39" i="18"/>
  <c r="Q27" i="18"/>
  <c r="Q38" i="18"/>
  <c r="Q40" i="18"/>
  <c r="Q41" i="18"/>
  <c r="S22" i="18"/>
  <c r="Q33" i="18"/>
  <c r="Q23" i="18"/>
  <c r="Q46" i="18"/>
  <c r="Q25" i="18"/>
  <c r="Q48" i="18"/>
  <c r="Q44" i="18"/>
  <c r="Q47" i="18"/>
  <c r="Q34" i="18"/>
  <c r="S35" i="18"/>
  <c r="Q29" i="18"/>
  <c r="S43" i="18"/>
  <c r="Q26" i="18"/>
  <c r="Q24" i="18"/>
  <c r="Q50" i="18" s="1"/>
  <c r="Q31" i="18"/>
  <c r="T38" i="18"/>
  <c r="BO38" i="18" s="1"/>
  <c r="R43" i="18"/>
  <c r="S23" i="18"/>
  <c r="Q22" i="18"/>
  <c r="T34" i="18"/>
  <c r="BO34" i="18" s="1"/>
  <c r="Q45" i="18"/>
  <c r="T42" i="18"/>
  <c r="BO42" i="18" s="1"/>
  <c r="R31" i="18"/>
  <c r="R23" i="18"/>
  <c r="R26" i="18"/>
  <c r="R47" i="18"/>
  <c r="R38" i="18"/>
  <c r="S31" i="18"/>
  <c r="S42" i="18"/>
  <c r="S26" i="18"/>
  <c r="R34" i="18"/>
  <c r="S27" i="18"/>
  <c r="S30" i="18"/>
  <c r="T22" i="18"/>
  <c r="BO22" i="18" s="1"/>
  <c r="S34" i="18"/>
  <c r="Q28" i="18"/>
  <c r="Q43" i="18"/>
  <c r="R39" i="18"/>
  <c r="R30" i="18"/>
  <c r="R42" i="18"/>
  <c r="R46" i="18"/>
  <c r="T30" i="18"/>
  <c r="BO30" i="18" s="1"/>
  <c r="T35" i="18"/>
  <c r="BO35" i="18" s="1"/>
  <c r="T28" i="18"/>
  <c r="BO28" i="18" s="1"/>
  <c r="T44" i="18"/>
  <c r="BO44" i="18" s="1"/>
  <c r="T41" i="18"/>
  <c r="BO41" i="18" s="1"/>
  <c r="T31" i="18"/>
  <c r="BO31" i="18" s="1"/>
  <c r="T47" i="18"/>
  <c r="BO47" i="18" s="1"/>
  <c r="T36" i="18"/>
  <c r="BO36" i="18" s="1"/>
  <c r="T33" i="18"/>
  <c r="BO33" i="18" s="1"/>
  <c r="T23" i="18"/>
  <c r="T39" i="18"/>
  <c r="BO39" i="18" s="1"/>
  <c r="T43" i="18"/>
  <c r="BO43" i="18" s="1"/>
  <c r="T24" i="18"/>
  <c r="BO24" i="18" s="1"/>
  <c r="T40" i="18"/>
  <c r="BO40" i="18" s="1"/>
  <c r="T48" i="18"/>
  <c r="BO48" i="18" s="1"/>
  <c r="T25" i="18"/>
  <c r="BO25" i="18" s="1"/>
  <c r="T27" i="18"/>
  <c r="BO27" i="18" s="1"/>
  <c r="T32" i="18"/>
  <c r="BO32" i="18" s="1"/>
  <c r="T29" i="18"/>
  <c r="BO29" i="18" s="1"/>
  <c r="T37" i="18"/>
  <c r="BO37" i="18" s="1"/>
  <c r="T45" i="18"/>
  <c r="BO45" i="18" s="1"/>
  <c r="T46" i="18"/>
  <c r="BO46" i="18" s="1"/>
  <c r="R32" i="18"/>
  <c r="R44" i="18"/>
  <c r="R37" i="18"/>
  <c r="R24" i="18"/>
  <c r="R48" i="18"/>
  <c r="R29" i="18"/>
  <c r="R36" i="18"/>
  <c r="R33" i="18"/>
  <c r="R45" i="18"/>
  <c r="R28" i="18"/>
  <c r="R25" i="18"/>
  <c r="R41" i="18"/>
  <c r="R40" i="18"/>
  <c r="R27" i="18"/>
  <c r="S38" i="18"/>
  <c r="F23" i="18"/>
  <c r="F32" i="18"/>
  <c r="F31" i="18"/>
  <c r="F29" i="18"/>
  <c r="F27" i="18"/>
  <c r="F22" i="18"/>
  <c r="F26" i="18"/>
  <c r="F30" i="18"/>
  <c r="F28" i="18"/>
  <c r="F25" i="18"/>
  <c r="E22" i="18"/>
  <c r="E23" i="18"/>
  <c r="E24" i="18"/>
  <c r="E26" i="18"/>
  <c r="E27" i="18"/>
  <c r="E29" i="18"/>
  <c r="E25" i="18"/>
  <c r="E30" i="18"/>
  <c r="E28" i="18"/>
  <c r="E31" i="18"/>
  <c r="S32" i="18"/>
  <c r="S40" i="18"/>
  <c r="S25" i="18"/>
  <c r="S28" i="18"/>
  <c r="S44" i="18"/>
  <c r="S29" i="18"/>
  <c r="S36" i="18"/>
  <c r="S37" i="18"/>
  <c r="S24" i="18"/>
  <c r="S48" i="18"/>
  <c r="S33" i="18"/>
  <c r="S45" i="18"/>
  <c r="S41" i="18"/>
  <c r="R35" i="18"/>
  <c r="S46" i="18"/>
  <c r="S47" i="18"/>
  <c r="S50" i="18" l="1"/>
  <c r="T50" i="18"/>
  <c r="BO23" i="18"/>
  <c r="R50" i="18"/>
  <c r="E34" i="18"/>
  <c r="F34" i="18"/>
  <c r="BN48" i="18" l="1"/>
  <c r="BN47" i="18"/>
  <c r="BN46" i="18"/>
  <c r="BN45" i="18"/>
  <c r="BN44" i="18"/>
  <c r="BN43" i="18"/>
  <c r="BN42" i="18"/>
  <c r="BN41" i="18"/>
  <c r="BN40" i="18"/>
  <c r="BN39" i="18"/>
  <c r="BN38" i="18"/>
  <c r="BN37" i="18"/>
  <c r="BN36" i="18"/>
  <c r="BN35" i="18"/>
  <c r="BN34" i="18"/>
  <c r="BN33" i="18"/>
  <c r="BN32" i="18"/>
  <c r="BN31" i="18"/>
  <c r="BN30" i="18"/>
  <c r="BN29" i="18"/>
  <c r="BN28" i="18"/>
  <c r="BN27" i="18"/>
  <c r="BN26" i="18"/>
  <c r="BN25" i="18"/>
  <c r="BN24" i="18"/>
  <c r="BN23" i="18"/>
  <c r="BN22" i="18"/>
  <c r="BO20" i="18"/>
  <c r="BQ22" i="18" l="1" a="1"/>
  <c r="BQ22" i="18" s="1"/>
  <c r="BO197" i="18"/>
  <c r="AD39" i="18" l="1"/>
  <c r="AD33" i="18"/>
  <c r="AD27" i="18"/>
  <c r="AD38" i="18"/>
  <c r="AD23" i="18"/>
  <c r="AE24" i="18"/>
  <c r="AD30" i="18"/>
  <c r="AD24" i="18"/>
  <c r="AE25" i="18"/>
  <c r="AD29" i="18"/>
  <c r="AD26" i="18"/>
  <c r="AE39" i="18"/>
  <c r="AE36" i="18"/>
  <c r="AE33" i="18"/>
  <c r="AE30" i="18"/>
  <c r="AE27" i="18"/>
  <c r="AD36" i="18"/>
  <c r="AD22" i="18"/>
  <c r="AD40" i="18"/>
  <c r="AD34" i="18"/>
  <c r="AE38" i="18"/>
  <c r="AE35" i="18"/>
  <c r="AE26" i="18"/>
  <c r="AD28" i="18"/>
  <c r="AD25" i="18"/>
  <c r="AE23" i="18"/>
  <c r="AE40" i="18"/>
  <c r="AE31" i="18"/>
  <c r="AE28" i="18"/>
  <c r="AE22" i="18"/>
  <c r="AD31" i="18"/>
  <c r="AE37" i="18"/>
  <c r="AE34" i="18"/>
  <c r="AD37" i="18"/>
  <c r="AE32" i="18"/>
  <c r="AE29" i="18"/>
  <c r="AD35" i="18"/>
  <c r="AD32" i="18"/>
  <c r="AE41" i="18" l="1"/>
  <c r="AE43" i="18" s="1"/>
  <c r="BW20" i="17" l="1"/>
  <c r="BW22" i="17"/>
  <c r="BW23" i="17"/>
  <c r="BW24" i="17"/>
  <c r="BW25" i="17"/>
  <c r="BW26" i="17"/>
  <c r="BW27" i="17"/>
  <c r="BW28" i="17"/>
  <c r="BW29" i="17"/>
  <c r="BW30" i="17"/>
  <c r="BW31" i="17"/>
  <c r="BW32" i="17"/>
  <c r="BW33" i="17"/>
  <c r="BW34" i="17"/>
  <c r="BW35" i="17"/>
  <c r="BW36" i="17"/>
  <c r="BW37" i="17"/>
  <c r="BW38" i="17"/>
  <c r="BW39" i="17"/>
  <c r="BW40" i="17"/>
  <c r="BW41" i="17"/>
  <c r="BW42" i="17"/>
  <c r="BW43" i="17"/>
  <c r="BW44" i="17"/>
  <c r="BW45" i="17"/>
  <c r="BW46" i="17"/>
  <c r="BW47" i="17"/>
  <c r="BW48" i="17"/>
  <c r="BW49" i="17"/>
  <c r="BW50" i="17"/>
  <c r="BW51" i="17"/>
  <c r="BW52" i="17"/>
  <c r="V56" i="17" l="1"/>
  <c r="J56" i="17"/>
  <c r="U56" i="17"/>
  <c r="I56" i="17"/>
  <c r="S56" i="17"/>
  <c r="H56" i="17"/>
  <c r="D56" i="17"/>
  <c r="O56" i="17"/>
  <c r="AB56" i="17"/>
  <c r="C56" i="17"/>
  <c r="G56" i="17"/>
  <c r="Z56" i="17"/>
  <c r="N56" i="17"/>
  <c r="X56" i="17"/>
  <c r="Y56" i="17"/>
  <c r="M56" i="17"/>
  <c r="Q56" i="17"/>
  <c r="E56" i="17"/>
  <c r="T56" i="17"/>
  <c r="R56" i="17"/>
  <c r="W56" i="17"/>
  <c r="L56" i="17"/>
  <c r="F56" i="17"/>
  <c r="K56" i="17"/>
  <c r="P56" i="17"/>
  <c r="AA56" i="17"/>
  <c r="B56" i="17" l="1"/>
  <c r="BV52" i="17" l="1"/>
  <c r="BV51" i="17"/>
  <c r="BV50" i="17"/>
  <c r="BV49" i="17"/>
  <c r="BV48" i="17"/>
  <c r="BV47" i="17"/>
  <c r="BV46" i="17"/>
  <c r="BV45" i="17"/>
  <c r="BV44" i="17"/>
  <c r="BV43" i="17"/>
  <c r="BV42" i="17"/>
  <c r="BV41" i="17"/>
  <c r="BV40" i="17"/>
  <c r="BV39" i="17"/>
  <c r="BV38" i="17"/>
  <c r="BV37" i="17"/>
  <c r="BV36" i="17"/>
  <c r="BV35" i="17"/>
  <c r="BV34" i="17"/>
  <c r="BV33" i="17"/>
  <c r="BV32" i="17"/>
  <c r="BV31" i="17"/>
  <c r="BV30" i="17"/>
  <c r="BV29" i="17"/>
  <c r="BV28" i="17"/>
  <c r="BV27" i="17"/>
  <c r="BV26" i="17"/>
  <c r="BV25" i="17"/>
  <c r="BV24" i="17"/>
  <c r="BV23" i="17"/>
  <c r="BV22" i="17"/>
  <c r="BY22" i="17" l="1" a="1"/>
  <c r="BY22" i="17" s="1"/>
  <c r="AL22" i="17" s="1"/>
  <c r="BW197" i="17"/>
  <c r="AM28" i="17" l="1"/>
  <c r="AL24" i="17"/>
  <c r="AM25" i="17"/>
  <c r="AM40" i="17"/>
  <c r="AL30" i="17"/>
  <c r="AM24" i="17"/>
  <c r="AM39" i="17"/>
  <c r="AM31" i="17"/>
  <c r="AL26" i="17"/>
  <c r="AL32" i="17"/>
  <c r="AM26" i="17"/>
  <c r="AL39" i="17"/>
  <c r="AM30" i="17"/>
  <c r="AM33" i="17"/>
  <c r="AM22" i="17"/>
  <c r="AL31" i="17"/>
  <c r="AL29" i="17"/>
  <c r="AM38" i="17"/>
  <c r="AL33" i="17"/>
  <c r="AL36" i="17"/>
  <c r="AM27" i="17"/>
  <c r="AM36" i="17"/>
  <c r="AL25" i="17"/>
  <c r="AL28" i="17"/>
  <c r="AL23" i="17"/>
  <c r="AM34" i="17"/>
  <c r="AL34" i="17"/>
  <c r="AM37" i="17"/>
  <c r="AL37" i="17"/>
  <c r="AL35" i="17"/>
  <c r="AL40" i="17"/>
  <c r="AL38" i="17"/>
  <c r="AM29" i="17"/>
  <c r="AM23" i="17"/>
  <c r="AM35" i="17"/>
  <c r="AL27" i="17"/>
  <c r="AM32" i="17"/>
  <c r="AM41" i="17" l="1"/>
  <c r="AM43" i="1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<sst xmlns="http://schemas.openxmlformats.org/spreadsheetml/2006/main" count="95" uniqueCount="58">
  <si>
    <t>Total</t>
  </si>
  <si>
    <t>Licensed Market Monthly Share of Customer Activity</t>
  </si>
  <si>
    <t>Operator</t>
  </si>
  <si>
    <t>Chart Data</t>
  </si>
  <si>
    <t>Other Licensed</t>
  </si>
  <si>
    <t>*Note - Monthly market share is based purely on web traffic analysis, adjusted for bounce rate and duration</t>
  </si>
  <si>
    <t>Unlike annual market share, this does not take into account any reported operator data, and cannot be compared to annual market share which is calculated using other available data</t>
  </si>
  <si>
    <t>Pre-Regulation Market Share</t>
  </si>
  <si>
    <t>GGR (€m)</t>
  </si>
  <si>
    <t>Post-Regulation Annual Market Share</t>
  </si>
  <si>
    <t>*Note - Annual market share uses a mixture of reported operator data and web traffic analysis - and therefore cannot be compared to monthly market share data</t>
  </si>
  <si>
    <t>Monthly market share data is based purely on web traffic analysis, adjusted for bounce rate and duration - so cannot be compared with the more detailed annual market share data</t>
  </si>
  <si>
    <t>Market GGR (€m)</t>
  </si>
  <si>
    <t>Q4 21</t>
  </si>
  <si>
    <t>unibet.nl</t>
  </si>
  <si>
    <t>hollandcasino.nl</t>
  </si>
  <si>
    <t>toto.nl</t>
  </si>
  <si>
    <t>kansino.nl</t>
  </si>
  <si>
    <t>bet365.nl</t>
  </si>
  <si>
    <t>fairplaycasino.nl</t>
  </si>
  <si>
    <t>ggpoker.nl</t>
  </si>
  <si>
    <t>tombola.nl</t>
  </si>
  <si>
    <t>bingoal.nl</t>
  </si>
  <si>
    <t>betcity.nl</t>
  </si>
  <si>
    <t>livescorebet.com</t>
  </si>
  <si>
    <t>jacks.nl</t>
  </si>
  <si>
    <t>zeturf.nl</t>
  </si>
  <si>
    <t>circus.nl</t>
  </si>
  <si>
    <t>711.nl</t>
  </si>
  <si>
    <t>casino777.nl</t>
  </si>
  <si>
    <t>zebet.nl</t>
  </si>
  <si>
    <t>comeon.nl</t>
  </si>
  <si>
    <t>betnation.nl</t>
  </si>
  <si>
    <t>goldruncasino.nl</t>
  </si>
  <si>
    <t>onecasino.nl</t>
  </si>
  <si>
    <t>vbetnl.com</t>
  </si>
  <si>
    <t>fairplaybingo.nl</t>
  </si>
  <si>
    <t>leovegas.nl</t>
  </si>
  <si>
    <t>betmgm.nl</t>
  </si>
  <si>
    <t>hardrockcasino.nl</t>
  </si>
  <si>
    <t>hommerson.nl</t>
  </si>
  <si>
    <t>Unibet</t>
  </si>
  <si>
    <t>bwin</t>
  </si>
  <si>
    <t>Betsson</t>
  </si>
  <si>
    <t>Betfair</t>
  </si>
  <si>
    <t>bet365</t>
  </si>
  <si>
    <t>Mr Green</t>
  </si>
  <si>
    <t>Betway</t>
  </si>
  <si>
    <t>PokerStars</t>
  </si>
  <si>
    <t>888</t>
  </si>
  <si>
    <t>LeoVegas</t>
  </si>
  <si>
    <t>Others</t>
  </si>
  <si>
    <t>vbet.nl</t>
  </si>
  <si>
    <t>starcasino.nl</t>
  </si>
  <si>
    <t>lucky7casino.nl</t>
  </si>
  <si>
    <t>scori.pro</t>
  </si>
  <si>
    <t>tonybet.nl</t>
  </si>
  <si>
    <t>winn-itt.nl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</si>
</sst>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dd/mm/yy;@"/>
    <numFmt numFmtId="168" formatCode="_(* #,##0_);_(* \(#,##0\);_(* &quot;-&quot;??_);_(@_)"/>
    <numFmt numFmtId="169" formatCode="#,##0.000"/>
  </numFmts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18"/>
      <name val="Calibri"/>
      <family val="2"/>
    </font>
    <font>
      <sz val="1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30"/>
      <name val="Calibri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indexed="13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indexed="1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2"/>
      <color indexed="8"/>
      <name val="Calibri"/>
      <family val="2"/>
    </font>
    <font>
      <b/>
      <u/>
      <sz val="24"/>
      <color rgb="FF002060"/>
      <name val="Apercu-Regular"/>
    </font>
    <font>
      <i/>
      <sz val="26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33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8" fillId="0" borderId="0"/>
  </cellStyleXfs>
  <cellXfs count="49">
    <xf numFmtId="0" fontId="0" fillId="0" borderId="0" xfId="0"/>
    <xf numFmtId="0" fontId="3" fillId="4" borderId="0" xfId="3317" applyFont="1" applyFill="1" applyAlignment="1">
      <alignment vertical="center"/>
    </xf>
    <xf numFmtId="10" fontId="3" fillId="4" borderId="0" xfId="3320" applyNumberFormat="1" applyFont="1" applyFill="1" applyAlignment="1">
      <alignment vertical="center"/>
    </xf>
    <xf numFmtId="0" fontId="3" fillId="4" borderId="0" xfId="3317" applyFont="1" applyFill="1"/>
    <xf numFmtId="0" fontId="2" fillId="4" borderId="0" xfId="3317" applyFont="1" applyFill="1" applyAlignment="1">
      <alignment vertical="center"/>
    </xf>
    <xf numFmtId="0" fontId="3" fillId="4" borderId="0" xfId="3317" applyFont="1" applyFill="1" applyAlignment="1">
      <alignment vertical="center" wrapText="1"/>
    </xf>
    <xf numFmtId="166" fontId="3" fillId="4" borderId="0" xfId="3317" applyNumberFormat="1" applyFont="1" applyFill="1" applyAlignment="1">
      <alignment horizontal="right" vertical="center" wrapText="1"/>
    </xf>
    <xf numFmtId="164" fontId="6" fillId="4" borderId="0" xfId="3317" applyNumberFormat="1" applyFont="1" applyFill="1" applyAlignment="1">
      <alignment vertical="center"/>
    </xf>
    <xf numFmtId="164" fontId="3" fillId="4" borderId="0" xfId="3317" applyNumberFormat="1" applyFont="1" applyFill="1" applyAlignment="1">
      <alignment vertical="center"/>
    </xf>
    <xf numFmtId="164" fontId="3" fillId="4" borderId="0" xfId="3317" applyNumberFormat="1" applyFont="1" applyFill="1" applyAlignment="1">
      <alignment horizontal="right" vertical="center" wrapText="1"/>
    </xf>
    <xf numFmtId="0" fontId="3" fillId="4" borderId="0" xfId="3317" applyFont="1" applyFill="1" applyAlignment="1">
      <alignment horizontal="right" vertical="center" wrapText="1"/>
    </xf>
    <xf numFmtId="165" fontId="6" fillId="4" borderId="0" xfId="3320" applyNumberFormat="1" applyFont="1" applyFill="1" applyBorder="1" applyAlignment="1">
      <alignment vertical="center"/>
    </xf>
    <xf numFmtId="169" fontId="3" fillId="4" borderId="0" xfId="3317" applyNumberFormat="1" applyFont="1" applyFill="1" applyAlignment="1">
      <alignment vertical="center"/>
    </xf>
    <xf numFmtId="164" fontId="14" fillId="4" borderId="0" xfId="3317" applyNumberFormat="1" applyFont="1" applyFill="1" applyAlignment="1">
      <alignment vertical="center"/>
    </xf>
    <xf numFmtId="167" fontId="15" fillId="4" borderId="0" xfId="3317" applyNumberFormat="1" applyFont="1" applyFill="1" applyAlignment="1">
      <alignment vertical="center"/>
    </xf>
    <xf numFmtId="0" fontId="11" fillId="4" borderId="0" xfId="3318" applyFont="1" applyFill="1" applyAlignment="1">
      <alignment vertical="center"/>
    </xf>
    <xf numFmtId="164" fontId="11" fillId="4" borderId="0" xfId="3318" applyNumberFormat="1" applyFont="1" applyFill="1" applyAlignment="1">
      <alignment vertical="center"/>
    </xf>
    <xf numFmtId="0" fontId="16" fillId="4" borderId="1" xfId="3318" applyFont="1" applyFill="1" applyBorder="1" applyAlignment="1">
      <alignment vertical="center"/>
    </xf>
    <xf numFmtId="164" fontId="16" fillId="4" borderId="1" xfId="3318" applyNumberFormat="1" applyFont="1" applyFill="1" applyBorder="1" applyAlignment="1">
      <alignment vertical="center"/>
    </xf>
    <xf numFmtId="0" fontId="16" fillId="4" borderId="0" xfId="3318" applyFont="1" applyFill="1" applyAlignment="1">
      <alignment vertical="center"/>
    </xf>
    <xf numFmtId="0" fontId="7" fillId="2" borderId="0" xfId="3318" applyFont="1" applyFill="1" applyAlignment="1">
      <alignment vertical="center"/>
    </xf>
    <xf numFmtId="0" fontId="6" fillId="2" borderId="1" xfId="3318" applyFont="1" applyFill="1" applyBorder="1" applyAlignment="1">
      <alignment vertical="center"/>
    </xf>
    <xf numFmtId="0" fontId="11" fillId="4" borderId="0" xfId="3318" applyFont="1" applyFill="1"/>
    <xf numFmtId="0" fontId="12" fillId="4" borderId="0" xfId="3323" applyFont="1" applyFill="1"/>
    <xf numFmtId="0" fontId="12" fillId="4" borderId="0" xfId="3324" applyFont="1" applyFill="1"/>
    <xf numFmtId="164" fontId="10" fillId="3" borderId="4" xfId="3318" applyNumberFormat="1" applyFont="1" applyFill="1" applyBorder="1" applyAlignment="1">
      <alignment vertical="center"/>
    </xf>
    <xf numFmtId="9" fontId="10" fillId="3" borderId="4" xfId="3326" applyFont="1" applyFill="1" applyBorder="1" applyAlignment="1">
      <alignment vertical="center"/>
    </xf>
    <xf numFmtId="168" fontId="18" fillId="4" borderId="0" xfId="3323" applyNumberFormat="1" applyFont="1" applyFill="1"/>
    <xf numFmtId="9" fontId="12" fillId="4" borderId="0" xfId="3327" applyFont="1" applyFill="1" applyBorder="1"/>
    <xf numFmtId="0" fontId="13" fillId="4" borderId="0" xfId="3323" applyFont="1" applyFill="1"/>
    <xf numFmtId="0" fontId="10" fillId="3" borderId="2" xfId="3317" applyFont="1" applyFill="1" applyBorder="1" applyAlignment="1">
      <alignment horizontal="left" vertical="center"/>
    </xf>
    <xf numFmtId="9" fontId="12" fillId="4" borderId="0" xfId="3320" applyFont="1" applyFill="1"/>
    <xf numFmtId="9" fontId="12" fillId="4" borderId="0" xfId="3323" applyNumberFormat="1" applyFont="1" applyFill="1"/>
    <xf numFmtId="168" fontId="12" fillId="4" borderId="0" xfId="3322" applyNumberFormat="1" applyFont="1" applyFill="1"/>
    <xf numFmtId="168" fontId="10" fillId="3" borderId="4" xfId="3322" applyNumberFormat="1" applyFont="1" applyFill="1" applyBorder="1" applyAlignment="1">
      <alignment vertical="center"/>
    </xf>
    <xf numFmtId="0" fontId="20" fillId="4" borderId="0" xfId="3318" applyFont="1" applyFill="1"/>
    <xf numFmtId="0" fontId="10" fillId="3" borderId="3" xfId="3317" applyFont="1" applyFill="1" applyBorder="1" applyAlignment="1">
      <alignment horizontal="center" vertical="center"/>
    </xf>
    <xf numFmtId="17" fontId="10" fillId="3" borderId="3" xfId="3317" applyNumberFormat="1" applyFont="1" applyFill="1" applyBorder="1" applyAlignment="1">
      <alignment horizontal="right" vertical="center"/>
    </xf>
    <xf numFmtId="9" fontId="12" fillId="4" borderId="0" xfId="3324" applyNumberFormat="1" applyFont="1" applyFill="1"/>
    <xf numFmtId="0" fontId="17" fillId="4" borderId="0" xfId="3324" applyFont="1" applyFill="1"/>
    <xf numFmtId="9" fontId="17" fillId="4" borderId="0" xfId="3324" applyNumberFormat="1" applyFont="1" applyFill="1"/>
    <xf numFmtId="165" fontId="11" fillId="4" borderId="0" xfId="3320" applyNumberFormat="1" applyFont="1" applyFill="1"/>
    <xf numFmtId="165" fontId="12" fillId="4" borderId="0" xfId="3320" applyNumberFormat="1" applyFont="1" applyFill="1" applyBorder="1"/>
    <xf numFmtId="165" fontId="12" fillId="4" borderId="0" xfId="3320" applyNumberFormat="1" applyFont="1" applyFill="1"/>
    <xf numFmtId="0" fontId="21" fillId="4" borderId="0" xfId="3324" applyFont="1" applyFill="1"/>
    <xf numFmtId="17" fontId="10" fillId="3" borderId="3" xfId="3317" applyNumberFormat="1" applyFont="1" applyFill="1" applyBorder="1" applyAlignment="1">
      <alignment horizontal="left" vertical="center"/>
    </xf>
    <xf numFmtId="0" fontId="10" fillId="3" borderId="3" xfId="3317" applyFont="1" applyFill="1" applyBorder="1" applyAlignment="1">
      <alignment horizontal="right" vertical="center"/>
    </xf>
    <xf numFmtId="168" fontId="17" fillId="4" borderId="0" xfId="3322" applyNumberFormat="1" applyFont="1" applyFill="1"/>
    <xf numFmtId="168" fontId="10" fillId="3" borderId="4" xfId="3326" applyNumberFormat="1" applyFont="1" applyFill="1" applyBorder="1" applyAlignment="1">
      <alignment vertical="center"/>
    </xf>
  </cellXfs>
  <cellStyles count="3331">
    <cellStyle name="Comma" xfId="3322" builtinId="3"/>
    <cellStyle name="Comma 2" xfId="3319" xr:uid="{BF777A26-D3CC-8D43-89C7-3A30F1C175F9}"/>
    <cellStyle name="Comma 2 2" xfId="3325" xr:uid="{DAE2FFF2-E198-3F49-9996-1466D69E11BC}"/>
    <cellStyle name="Comma 3" xfId="3321" xr:uid="{1262DF46-1D2A-0A4F-9909-089D2A29F7AC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Normal" xfId="0" builtinId="0"/>
    <cellStyle name="Normal 2" xfId="3317" xr:uid="{5B7C8799-71EF-E74D-A0BA-58AA9EB3BF6B}"/>
    <cellStyle name="Normal 2 2 2" xfId="3324" xr:uid="{3D46254D-6EF9-F547-966C-720A7D63217E}"/>
    <cellStyle name="Normal 2 3" xfId="3323" xr:uid="{5011BFA9-9D2B-6D47-A1F1-6B3BBF4638D8}"/>
    <cellStyle name="Normal 2 3 2" xfId="3329" xr:uid="{8895640E-DC7D-9B43-B7AB-FDF96A27B225}"/>
    <cellStyle name="Normal 3" xfId="3318" xr:uid="{AABB8AE5-C7E7-FF46-A536-79CE6A2C785F}"/>
    <cellStyle name="Normal 3 2" xfId="3330" xr:uid="{BA49FCCD-E5D7-764E-BB60-54652D1A6A00}"/>
    <cellStyle name="Normal 4" xfId="3328" xr:uid="{29C83E4C-51E5-B642-9CE6-C61D926A9B0F}"/>
    <cellStyle name="Per cent 2" xfId="3320" xr:uid="{BC45A92A-D567-FA42-BED4-8A6C1F68C8F1}"/>
    <cellStyle name="Per cent 2 2" xfId="3327" xr:uid="{66ABA36A-1751-2642-8097-B5E0854F3E36}"/>
    <cellStyle name="Per cent 3" xfId="3326" xr:uid="{27791871-DA5C-0A4C-A6EF-30643ADE5E8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51325952-F5FB-F44D-8F86-0237E0481419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plotArea>
      <cx:plotAreaRegion>
        <cx:series layoutId="treemap" uniqueId="{51325952-F5FB-F44D-8F86-0237E0481419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0</xdr:rowOff>
    </xdr:from>
    <xdr:to>
      <xdr:col>0</xdr:col>
      <xdr:colOff>1301750</xdr:colOff>
      <xdr:row>8</xdr:row>
      <xdr:rowOff>109802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5C381E-A3D4-364F-9B99-F680F63C7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349250"/>
          <a:ext cx="1111250" cy="1157552"/>
        </a:xfrm>
        <a:prstGeom prst="rect">
          <a:avLst/>
        </a:prstGeom>
      </xdr:spPr>
    </xdr:pic>
    <xdr:clientData/>
  </xdr:twoCellAnchor>
  <xdr:twoCellAnchor>
    <xdr:from>
      <xdr:col>32</xdr:col>
      <xdr:colOff>357187</xdr:colOff>
      <xdr:row>18</xdr:row>
      <xdr:rowOff>9524</xdr:rowOff>
    </xdr:from>
    <xdr:to>
      <xdr:col>56</xdr:col>
      <xdr:colOff>492125</xdr:colOff>
      <xdr:row>70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8326CC11-61CB-0341-B515-76196E10D0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41787" y="3514724"/>
              <a:ext cx="19946938" cy="104997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2</xdr:row>
      <xdr:rowOff>47625</xdr:rowOff>
    </xdr:from>
    <xdr:to>
      <xdr:col>0</xdr:col>
      <xdr:colOff>1365250</xdr:colOff>
      <xdr:row>8</xdr:row>
      <xdr:rowOff>157427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1FDEB6-7649-994C-A992-9F1A12264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1375" y="396875"/>
          <a:ext cx="1111250" cy="1157552"/>
        </a:xfrm>
        <a:prstGeom prst="rect">
          <a:avLst/>
        </a:prstGeom>
      </xdr:spPr>
    </xdr:pic>
    <xdr:clientData/>
  </xdr:twoCellAnchor>
  <xdr:twoCellAnchor>
    <xdr:from>
      <xdr:col>40</xdr:col>
      <xdr:colOff>357187</xdr:colOff>
      <xdr:row>18</xdr:row>
      <xdr:rowOff>9524</xdr:rowOff>
    </xdr:from>
    <xdr:to>
      <xdr:col>64</xdr:col>
      <xdr:colOff>492125</xdr:colOff>
      <xdr:row>70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1993A7FD-BE8D-F242-99C7-B0337405142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193287" y="3514724"/>
              <a:ext cx="19946938" cy="104997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240B-D405-4F42-8003-FF3D1FB3F65F}">
  <dimension ref="A1:CK205"/>
  <sheetViews>
    <sheetView zoomScale="80" zoomScaleNormal="80" workbookViewId="0">
      <selection activeCell="J79" sqref="J79"/>
    </sheetView>
  </sheetViews>
  <sheetFormatPr baseColWidth="10" defaultColWidth="10.83203125" defaultRowHeight="15"/>
  <cols>
    <col min="1" max="1" width="20.5" style="23" customWidth="1"/>
    <col min="2" max="2" width="11.5" style="23" bestFit="1" customWidth="1"/>
    <col min="3" max="3" width="10.83203125" style="23"/>
    <col min="4" max="4" width="13" style="23" customWidth="1"/>
    <col min="5" max="7" width="10.83203125" style="23"/>
    <col min="8" max="8" width="10.83203125" style="23" customWidth="1"/>
    <col min="9" max="9" width="10.83203125" style="23"/>
    <col min="10" max="10" width="22.33203125" style="23" customWidth="1"/>
    <col min="11" max="29" width="10.83203125" style="23"/>
    <col min="30" max="30" width="23.1640625" style="23" customWidth="1"/>
    <col min="31" max="65" width="10.83203125" style="23"/>
    <col min="66" max="66" width="20.6640625" style="23" customWidth="1"/>
    <col min="67" max="68" width="10.83203125" style="23"/>
    <col min="69" max="69" width="22.6640625" style="23" customWidth="1"/>
    <col min="70" max="16384" width="10.83203125" style="23"/>
  </cols>
  <sheetData>
    <row r="1" spans="1:89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BN1" s="1"/>
      <c r="BO1" s="1"/>
      <c r="BP1" s="1"/>
      <c r="BQ1" s="1"/>
      <c r="BR1" s="1"/>
    </row>
    <row r="2" spans="1:89" s="3" customFormat="1" ht="14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7"/>
      <c r="AK2" s="7"/>
      <c r="AL2" s="1"/>
      <c r="AM2" s="7"/>
      <c r="AN2" s="1"/>
      <c r="AO2" s="8"/>
      <c r="AP2" s="1"/>
      <c r="AQ2" s="1"/>
      <c r="AR2" s="1"/>
      <c r="AS2" s="1"/>
      <c r="AT2" s="1"/>
      <c r="AU2" s="1"/>
      <c r="AV2" s="1"/>
      <c r="AW2" s="1"/>
      <c r="AX2" s="1"/>
      <c r="AY2" s="1"/>
      <c r="BN2" s="6"/>
      <c r="BO2" s="6"/>
      <c r="BP2" s="6"/>
      <c r="BQ2" s="6"/>
      <c r="BR2" s="6"/>
    </row>
    <row r="3" spans="1:89" s="3" customFormat="1" ht="14" customHeight="1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  <c r="AK3" s="7"/>
      <c r="AL3" s="1"/>
      <c r="AM3" s="7"/>
      <c r="AN3" s="1"/>
      <c r="AO3" s="8"/>
      <c r="AP3" s="1"/>
      <c r="AQ3" s="1"/>
      <c r="AR3" s="1"/>
      <c r="AS3" s="1"/>
      <c r="AT3" s="1"/>
      <c r="AU3" s="1"/>
      <c r="AV3" s="1"/>
      <c r="AW3" s="1"/>
      <c r="AX3" s="1"/>
      <c r="AY3" s="1"/>
      <c r="BN3" s="6"/>
      <c r="BO3" s="6"/>
      <c r="BP3" s="6"/>
      <c r="BQ3" s="6"/>
      <c r="BR3" s="6"/>
    </row>
    <row r="4" spans="1:89" s="3" customFormat="1" ht="14" customHeight="1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7"/>
      <c r="AK4" s="7"/>
      <c r="AL4" s="1"/>
      <c r="AM4" s="7"/>
      <c r="AN4" s="1"/>
      <c r="AO4" s="8"/>
      <c r="AP4" s="1"/>
      <c r="AQ4" s="1"/>
      <c r="AR4" s="1"/>
      <c r="AS4" s="1"/>
      <c r="AT4" s="1"/>
      <c r="AU4" s="1"/>
      <c r="AV4" s="1"/>
      <c r="AW4" s="1"/>
      <c r="AX4" s="1"/>
      <c r="AY4" s="1"/>
      <c r="BN4" s="6"/>
      <c r="BO4" s="6"/>
      <c r="BP4" s="6"/>
      <c r="BQ4" s="6"/>
      <c r="BR4" s="6"/>
    </row>
    <row r="5" spans="1:89" s="3" customFormat="1" ht="14" customHeight="1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  <c r="AK5" s="7"/>
      <c r="AL5" s="1"/>
      <c r="AM5" s="7"/>
      <c r="AN5" s="1"/>
      <c r="AO5" s="8"/>
      <c r="AP5" s="1"/>
      <c r="AQ5" s="1"/>
      <c r="AR5" s="1"/>
      <c r="AS5" s="1"/>
      <c r="AT5" s="1"/>
      <c r="AU5" s="1"/>
      <c r="AV5" s="1"/>
      <c r="AW5" s="1"/>
      <c r="AX5" s="1"/>
      <c r="AY5" s="1"/>
      <c r="BN5" s="6"/>
      <c r="BO5" s="6"/>
      <c r="BP5" s="6"/>
      <c r="BQ5" s="6"/>
      <c r="BR5" s="6"/>
    </row>
    <row r="6" spans="1:89" s="3" customFormat="1" ht="14" customHeight="1">
      <c r="A6" s="4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9"/>
      <c r="AI6" s="9"/>
      <c r="AJ6" s="10"/>
      <c r="AK6" s="7"/>
      <c r="AL6" s="7"/>
      <c r="AM6" s="1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BN6" s="6"/>
      <c r="BO6" s="6"/>
      <c r="BP6" s="6"/>
      <c r="BQ6" s="6"/>
      <c r="BR6" s="6"/>
    </row>
    <row r="7" spans="1:89" s="3" customFormat="1" ht="14" customHeight="1">
      <c r="A7" s="4"/>
      <c r="B7" s="5"/>
      <c r="C7" s="6"/>
      <c r="D7" s="6"/>
      <c r="E7" s="6"/>
      <c r="F7" s="6"/>
      <c r="G7" s="6"/>
      <c r="H7" s="6"/>
      <c r="I7" s="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8"/>
      <c r="AH7" s="8"/>
      <c r="AI7" s="12"/>
      <c r="AJ7" s="1"/>
      <c r="AK7" s="8"/>
      <c r="AL7" s="13"/>
      <c r="AM7" s="13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BN7" s="1"/>
      <c r="BO7" s="1"/>
      <c r="BP7" s="1"/>
      <c r="BQ7" s="1"/>
      <c r="BR7" s="1"/>
    </row>
    <row r="8" spans="1:89" s="3" customFormat="1" ht="14" customHeight="1">
      <c r="A8" s="4"/>
      <c r="B8" s="5"/>
      <c r="C8" s="6"/>
      <c r="D8" s="6"/>
      <c r="E8" s="6"/>
      <c r="F8" s="6"/>
      <c r="G8" s="6"/>
      <c r="H8" s="6"/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8"/>
      <c r="AH8" s="8"/>
      <c r="AI8" s="12"/>
      <c r="AJ8" s="1"/>
      <c r="AK8" s="8"/>
      <c r="AL8" s="13"/>
      <c r="AM8" s="13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BN8" s="1"/>
      <c r="BO8" s="1"/>
      <c r="BP8" s="1"/>
      <c r="BQ8" s="1"/>
      <c r="BR8" s="1"/>
    </row>
    <row r="9" spans="1:89" s="3" customFormat="1" ht="14" customHeight="1">
      <c r="A9" s="4"/>
      <c r="B9" s="5"/>
      <c r="C9" s="6"/>
      <c r="D9" s="6"/>
      <c r="E9" s="6"/>
      <c r="F9" s="6"/>
      <c r="G9" s="6"/>
      <c r="H9" s="6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8"/>
      <c r="AH9" s="8"/>
      <c r="AI9" s="12"/>
      <c r="AJ9" s="1"/>
      <c r="AK9" s="8"/>
      <c r="AL9" s="13"/>
      <c r="AM9" s="13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BN9" s="1"/>
      <c r="BO9" s="1"/>
      <c r="BP9" s="1"/>
      <c r="BQ9" s="1"/>
      <c r="BR9" s="1"/>
    </row>
    <row r="10" spans="1:89" s="3" customFormat="1" ht="14" customHeight="1">
      <c r="A10" s="4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8"/>
      <c r="AH10" s="8"/>
      <c r="AI10" s="12"/>
      <c r="AJ10" s="1"/>
      <c r="AK10" s="8"/>
      <c r="AL10" s="13"/>
      <c r="AM10" s="13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BN10" s="1"/>
      <c r="BO10" s="1"/>
      <c r="BP10" s="1"/>
      <c r="BQ10" s="1"/>
      <c r="BR10" s="1"/>
    </row>
    <row r="11" spans="1:89" s="15" customFormat="1" ht="13" customHeight="1">
      <c r="A11" s="4"/>
      <c r="B11" s="14"/>
      <c r="AG11" s="16"/>
      <c r="AH11" s="16"/>
      <c r="AI11" s="16"/>
      <c r="AJ11" s="16"/>
      <c r="AK11" s="16"/>
      <c r="AL11" s="16"/>
    </row>
    <row r="12" spans="1:89" s="15" customFormat="1" ht="16" thickBot="1">
      <c r="A12" s="17"/>
      <c r="B12" s="17"/>
      <c r="C12" s="17"/>
      <c r="D12" s="17"/>
      <c r="E12" s="17"/>
      <c r="F12" s="17"/>
      <c r="G12" s="17"/>
      <c r="H12" s="17"/>
      <c r="I12" s="17"/>
      <c r="J12" s="18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/>
      <c r="AI12" s="18"/>
      <c r="AJ12" s="18"/>
      <c r="AK12" s="18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K12" s="19"/>
      <c r="BL12" s="19"/>
      <c r="BM12" s="19"/>
      <c r="BN12" s="17"/>
      <c r="BO12" s="17"/>
      <c r="BP12" s="17"/>
      <c r="BQ12" s="17"/>
      <c r="BR12" s="17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</row>
    <row r="13" spans="1:89" s="15" customForma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K13" s="19"/>
      <c r="BL13" s="19"/>
      <c r="BM13" s="19"/>
      <c r="BN13" s="20"/>
      <c r="BO13" s="20"/>
      <c r="BP13" s="20"/>
      <c r="BQ13" s="20"/>
      <c r="BR13" s="20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</row>
    <row r="14" spans="1:89" s="15" customFormat="1" ht="16" thickBo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K14" s="19"/>
      <c r="BL14" s="19"/>
      <c r="BM14" s="19"/>
      <c r="BN14" s="21"/>
      <c r="BO14" s="21"/>
      <c r="BP14" s="21"/>
      <c r="BQ14" s="21"/>
      <c r="BR14" s="21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</row>
    <row r="15" spans="1:89" s="22" customFormat="1">
      <c r="BG15" s="15"/>
      <c r="BH15" s="15"/>
      <c r="BI15" s="15"/>
      <c r="BJ15" s="15"/>
    </row>
    <row r="16" spans="1:89" s="22" customFormat="1"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</row>
    <row r="17" spans="1:70" s="22" customFormat="1" ht="31">
      <c r="A17" s="35" t="s">
        <v>7</v>
      </c>
      <c r="J17" s="35" t="s">
        <v>9</v>
      </c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</row>
    <row r="18" spans="1:70" s="22" customFormat="1"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</row>
    <row r="19" spans="1:70" s="22" customFormat="1" ht="16" thickBot="1"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</row>
    <row r="20" spans="1:70" s="29" customFormat="1" ht="16">
      <c r="A20" s="30" t="s">
        <v>8</v>
      </c>
      <c r="B20" s="36">
        <v>2020</v>
      </c>
      <c r="C20" s="36">
        <v>2021</v>
      </c>
      <c r="D20" s="36"/>
      <c r="E20" s="36">
        <v>2020</v>
      </c>
      <c r="F20" s="36">
        <v>2021</v>
      </c>
      <c r="G20" s="22"/>
      <c r="J20" s="45" t="s">
        <v>12</v>
      </c>
      <c r="K20" s="46" t="s">
        <v>13</v>
      </c>
      <c r="L20" s="46">
        <v>2022</v>
      </c>
      <c r="M20" s="46">
        <v>2023</v>
      </c>
      <c r="N20" s="46">
        <v>2024</v>
      </c>
      <c r="O20" s="46"/>
      <c r="P20" s="37"/>
      <c r="Q20" s="46" t="str">
        <f>K20</f>
        <v>Q4 21</v>
      </c>
      <c r="R20" s="46">
        <f t="shared" ref="R20:T20" si="0">L20</f>
        <v>2022</v>
      </c>
      <c r="S20" s="46">
        <f t="shared" si="0"/>
        <v>2023</v>
      </c>
      <c r="T20" s="46">
        <f t="shared" si="0"/>
        <v>2024</v>
      </c>
      <c r="U20" s="22"/>
      <c r="V20" s="22"/>
      <c r="W20" s="22"/>
      <c r="X20" s="22"/>
      <c r="Y20" s="22"/>
      <c r="Z20" s="22"/>
      <c r="AA20" s="22"/>
      <c r="AB20" s="22"/>
      <c r="AC20" s="22"/>
      <c r="AD20" s="36" t="s">
        <v>3</v>
      </c>
      <c r="AE20" s="36" t="s">
        <v>3</v>
      </c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N20" s="30" t="s">
        <v>2</v>
      </c>
      <c r="BO20" s="37" t="e">
        <f>#REF!</f>
        <v>#REF!</v>
      </c>
      <c r="BP20" s="22"/>
      <c r="BQ20" s="37"/>
      <c r="BR20" s="37"/>
    </row>
    <row r="21" spans="1:70">
      <c r="A21" s="24"/>
      <c r="B21" s="24"/>
      <c r="C21" s="24"/>
      <c r="D21" s="24"/>
      <c r="E21" s="24"/>
      <c r="F21" s="24"/>
      <c r="G21" s="22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2"/>
      <c r="V21" s="22"/>
      <c r="W21" s="22"/>
      <c r="X21" s="22"/>
      <c r="Y21" s="22"/>
      <c r="Z21" s="22"/>
      <c r="AA21" s="22"/>
      <c r="AB21" s="22"/>
      <c r="AC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N21" s="24"/>
      <c r="BO21" s="24"/>
      <c r="BP21" s="22"/>
      <c r="BQ21" s="22"/>
      <c r="BR21" s="22"/>
    </row>
    <row r="22" spans="1:70">
      <c r="A22" s="39" t="s">
        <v>41</v>
      </c>
      <c r="B22" s="33">
        <v>302</v>
      </c>
      <c r="C22" s="33">
        <v>297</v>
      </c>
      <c r="D22" s="38"/>
      <c r="E22" s="38">
        <f>B22/B$34</f>
        <v>0.37892095357590966</v>
      </c>
      <c r="F22" s="38">
        <f>C22/C$34</f>
        <v>0.36894409937888201</v>
      </c>
      <c r="G22" s="22"/>
      <c r="J22" s="39" t="s">
        <v>14</v>
      </c>
      <c r="K22" s="47">
        <v>0</v>
      </c>
      <c r="L22" s="47">
        <v>118.38647999999999</v>
      </c>
      <c r="M22" s="47">
        <v>331.55260079999999</v>
      </c>
      <c r="N22" s="47">
        <v>356.50247328</v>
      </c>
      <c r="O22" s="40"/>
      <c r="P22" s="40"/>
      <c r="Q22" s="40">
        <f>K22/K$50</f>
        <v>0</v>
      </c>
      <c r="R22" s="40">
        <f t="shared" ref="R22:T37" si="1">L22/L$50</f>
        <v>0.10915771918123873</v>
      </c>
      <c r="S22" s="40">
        <f t="shared" si="1"/>
        <v>0.23886066737848966</v>
      </c>
      <c r="T22" s="40">
        <f t="shared" si="1"/>
        <v>0.24185243816521665</v>
      </c>
      <c r="U22" s="22"/>
      <c r="V22" s="22"/>
      <c r="W22" s="22"/>
      <c r="X22" s="22"/>
      <c r="Y22" s="22"/>
      <c r="Z22" s="22"/>
      <c r="AA22" s="22"/>
      <c r="AB22" s="22"/>
      <c r="AC22" s="22"/>
      <c r="AD22" s="23" t="str">
        <f t="shared" ref="AD22:AE40" si="2">BQ22</f>
        <v>unibet.nl</v>
      </c>
      <c r="AE22" s="32">
        <f t="shared" si="2"/>
        <v>0.24185243816521665</v>
      </c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N22" s="39" t="str">
        <f t="shared" ref="BN22:BN48" si="3">J22</f>
        <v>unibet.nl</v>
      </c>
      <c r="BO22" s="40">
        <f t="shared" ref="BO22:BO48" si="4">T22</f>
        <v>0.24185243816521665</v>
      </c>
      <c r="BP22" s="22"/>
      <c r="BQ22" s="22" t="str" cm="1">
        <f t="array" ref="BQ22:BR48">_xlfn._xlws.SORT(BN22:BO48,2,-1)</f>
        <v>unibet.nl</v>
      </c>
      <c r="BR22" s="41">
        <v>0.24185243816521665</v>
      </c>
    </row>
    <row r="23" spans="1:70">
      <c r="A23" s="39" t="s">
        <v>42</v>
      </c>
      <c r="B23" s="33">
        <v>100</v>
      </c>
      <c r="C23" s="33">
        <v>93</v>
      </c>
      <c r="D23" s="38"/>
      <c r="E23" s="38">
        <f t="shared" ref="E23:F32" si="5">B23/B$34</f>
        <v>0.12547051442910917</v>
      </c>
      <c r="F23" s="38">
        <f t="shared" si="5"/>
        <v>0.115527950310559</v>
      </c>
      <c r="G23" s="22"/>
      <c r="J23" s="39" t="s">
        <v>15</v>
      </c>
      <c r="K23" s="47">
        <v>40.399000000000001</v>
      </c>
      <c r="L23" s="47">
        <v>145.48700000000002</v>
      </c>
      <c r="M23" s="47">
        <v>115.888631</v>
      </c>
      <c r="N23" s="47">
        <v>85.341999999999999</v>
      </c>
      <c r="O23" s="40"/>
      <c r="P23" s="40"/>
      <c r="Q23" s="40">
        <f t="shared" ref="Q23:Q48" si="6">K23/K$50</f>
        <v>0.2175288382180475</v>
      </c>
      <c r="R23" s="40">
        <f t="shared" si="1"/>
        <v>0.13414563124539966</v>
      </c>
      <c r="S23" s="40">
        <f t="shared" si="1"/>
        <v>8.3489725839724221E-2</v>
      </c>
      <c r="T23" s="40">
        <f t="shared" si="1"/>
        <v>5.7896290558649109E-2</v>
      </c>
      <c r="U23" s="22"/>
      <c r="V23" s="22"/>
      <c r="W23" s="22"/>
      <c r="X23" s="22"/>
      <c r="Y23" s="22"/>
      <c r="Z23" s="22"/>
      <c r="AA23" s="22"/>
      <c r="AB23" s="22"/>
      <c r="AC23" s="22"/>
      <c r="AD23" s="23" t="str">
        <f t="shared" si="2"/>
        <v>toto.nl</v>
      </c>
      <c r="AE23" s="32">
        <f t="shared" si="2"/>
        <v>0.15260784378955128</v>
      </c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N23" s="39" t="str">
        <f t="shared" si="3"/>
        <v>hollandcasino.nl</v>
      </c>
      <c r="BO23" s="40">
        <f t="shared" si="4"/>
        <v>5.7896290558649109E-2</v>
      </c>
      <c r="BP23" s="22"/>
      <c r="BQ23" s="22" t="str">
        <v>toto.nl</v>
      </c>
      <c r="BR23" s="41">
        <v>0.15260784378955128</v>
      </c>
    </row>
    <row r="24" spans="1:70">
      <c r="A24" s="39" t="s">
        <v>43</v>
      </c>
      <c r="B24" s="33">
        <v>69</v>
      </c>
      <c r="C24" s="33">
        <v>55</v>
      </c>
      <c r="D24" s="38"/>
      <c r="E24" s="38">
        <f t="shared" si="5"/>
        <v>8.6574654956085323E-2</v>
      </c>
      <c r="F24" s="38">
        <f t="shared" si="5"/>
        <v>6.8322981366459631E-2</v>
      </c>
      <c r="J24" s="39" t="s">
        <v>16</v>
      </c>
      <c r="K24" s="47">
        <v>77.564399999999992</v>
      </c>
      <c r="L24" s="47">
        <v>262.56925050204205</v>
      </c>
      <c r="M24" s="47">
        <v>243.25200000000001</v>
      </c>
      <c r="N24" s="47">
        <v>224.95152071089387</v>
      </c>
      <c r="O24" s="40"/>
      <c r="P24" s="40"/>
      <c r="Q24" s="40">
        <f t="shared" si="6"/>
        <v>0.41764632340107233</v>
      </c>
      <c r="R24" s="40">
        <f t="shared" si="1"/>
        <v>0.24210079150871142</v>
      </c>
      <c r="S24" s="40">
        <f t="shared" si="1"/>
        <v>0.17524620503942787</v>
      </c>
      <c r="T24" s="40">
        <f t="shared" si="1"/>
        <v>0.15260784378955128</v>
      </c>
      <c r="U24" s="40"/>
      <c r="V24" s="40"/>
      <c r="W24" s="40"/>
      <c r="X24" s="40"/>
      <c r="Y24" s="40"/>
      <c r="Z24" s="40"/>
      <c r="AA24" s="22"/>
      <c r="AB24" s="22"/>
      <c r="AC24" s="22"/>
      <c r="AD24" s="23" t="str">
        <f t="shared" si="2"/>
        <v>betcity.nl</v>
      </c>
      <c r="AE24" s="32">
        <f t="shared" si="2"/>
        <v>0.11973552297010287</v>
      </c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N24" s="39" t="str">
        <f t="shared" si="3"/>
        <v>toto.nl</v>
      </c>
      <c r="BO24" s="40">
        <f t="shared" si="4"/>
        <v>0.15260784378955128</v>
      </c>
      <c r="BP24" s="22"/>
      <c r="BQ24" s="22" t="str">
        <v>betcity.nl</v>
      </c>
      <c r="BR24" s="41">
        <v>0.11973552297010287</v>
      </c>
    </row>
    <row r="25" spans="1:70">
      <c r="A25" s="39" t="s">
        <v>44</v>
      </c>
      <c r="B25" s="33">
        <v>44</v>
      </c>
      <c r="C25" s="33">
        <v>43</v>
      </c>
      <c r="D25" s="38"/>
      <c r="E25" s="38">
        <f t="shared" si="5"/>
        <v>5.520702634880803E-2</v>
      </c>
      <c r="F25" s="38">
        <f t="shared" si="5"/>
        <v>5.3416149068322982E-2</v>
      </c>
      <c r="J25" s="39" t="s">
        <v>17</v>
      </c>
      <c r="K25" s="47">
        <v>0</v>
      </c>
      <c r="L25" s="47">
        <v>39.033374356833505</v>
      </c>
      <c r="M25" s="47">
        <v>24.495515008741325</v>
      </c>
      <c r="N25" s="47">
        <v>47.349772179521523</v>
      </c>
      <c r="O25" s="40"/>
      <c r="P25" s="40"/>
      <c r="Q25" s="40">
        <f t="shared" si="6"/>
        <v>0</v>
      </c>
      <c r="R25" s="40">
        <f t="shared" si="1"/>
        <v>3.5990546528111969E-2</v>
      </c>
      <c r="S25" s="40">
        <f t="shared" si="1"/>
        <v>1.7647320662392354E-2</v>
      </c>
      <c r="T25" s="40">
        <f t="shared" si="1"/>
        <v>3.2122239553694761E-2</v>
      </c>
      <c r="U25" s="40"/>
      <c r="V25" s="40"/>
      <c r="W25" s="40"/>
      <c r="X25" s="40"/>
      <c r="Y25" s="40"/>
      <c r="Z25" s="40"/>
      <c r="AA25" s="22"/>
      <c r="AB25" s="22"/>
      <c r="AC25" s="22"/>
      <c r="AD25" s="23" t="str">
        <f t="shared" si="2"/>
        <v>bet365.nl</v>
      </c>
      <c r="AE25" s="32">
        <f t="shared" si="2"/>
        <v>0.11297773791374492</v>
      </c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N25" s="39" t="str">
        <f t="shared" si="3"/>
        <v>kansino.nl</v>
      </c>
      <c r="BO25" s="40">
        <f t="shared" si="4"/>
        <v>3.2122239553694761E-2</v>
      </c>
      <c r="BP25" s="22"/>
      <c r="BQ25" s="22" t="str">
        <v>bet365.nl</v>
      </c>
      <c r="BR25" s="41">
        <v>0.11297773791374492</v>
      </c>
    </row>
    <row r="26" spans="1:70">
      <c r="A26" s="39" t="s">
        <v>45</v>
      </c>
      <c r="B26" s="33">
        <v>32</v>
      </c>
      <c r="C26" s="33">
        <v>41</v>
      </c>
      <c r="D26" s="38"/>
      <c r="E26" s="38">
        <f t="shared" si="5"/>
        <v>4.0150564617314928E-2</v>
      </c>
      <c r="F26" s="38">
        <f t="shared" si="5"/>
        <v>5.0931677018633541E-2</v>
      </c>
      <c r="J26" s="39" t="s">
        <v>18</v>
      </c>
      <c r="K26" s="47">
        <v>24.196067231196984</v>
      </c>
      <c r="L26" s="47">
        <v>147.98609590148484</v>
      </c>
      <c r="M26" s="47">
        <v>186.88720168777627</v>
      </c>
      <c r="N26" s="47">
        <v>166.53478169327104</v>
      </c>
      <c r="O26" s="40"/>
      <c r="P26" s="40"/>
      <c r="Q26" s="40">
        <f t="shared" si="6"/>
        <v>0.13028397718379289</v>
      </c>
      <c r="R26" s="40">
        <f t="shared" si="1"/>
        <v>0.13644991133398127</v>
      </c>
      <c r="S26" s="40">
        <f t="shared" si="1"/>
        <v>0.13463927476946108</v>
      </c>
      <c r="T26" s="40">
        <f t="shared" si="1"/>
        <v>0.11297773791374492</v>
      </c>
      <c r="U26" s="40"/>
      <c r="V26" s="40"/>
      <c r="W26" s="40"/>
      <c r="X26" s="40"/>
      <c r="Y26" s="40"/>
      <c r="Z26" s="40"/>
      <c r="AA26" s="22"/>
      <c r="AB26" s="22"/>
      <c r="AC26" s="22"/>
      <c r="AD26" s="23" t="str">
        <f t="shared" si="2"/>
        <v>jacks.nl</v>
      </c>
      <c r="AE26" s="32">
        <f t="shared" si="2"/>
        <v>6.6536775034266096E-2</v>
      </c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N26" s="39" t="str">
        <f t="shared" si="3"/>
        <v>bet365.nl</v>
      </c>
      <c r="BO26" s="40">
        <f t="shared" si="4"/>
        <v>0.11297773791374492</v>
      </c>
      <c r="BP26" s="22"/>
      <c r="BQ26" s="22" t="str">
        <v>jacks.nl</v>
      </c>
      <c r="BR26" s="41">
        <v>6.6536775034266096E-2</v>
      </c>
    </row>
    <row r="27" spans="1:70">
      <c r="A27" s="39" t="s">
        <v>46</v>
      </c>
      <c r="B27" s="33">
        <v>49</v>
      </c>
      <c r="C27" s="33">
        <v>37</v>
      </c>
      <c r="D27" s="38"/>
      <c r="E27" s="38">
        <f t="shared" si="5"/>
        <v>6.148055207026349E-2</v>
      </c>
      <c r="F27" s="38">
        <f t="shared" si="5"/>
        <v>4.5962732919254658E-2</v>
      </c>
      <c r="J27" s="39" t="s">
        <v>19</v>
      </c>
      <c r="K27" s="47">
        <v>0.54925557220448284</v>
      </c>
      <c r="L27" s="47">
        <v>2.8123526609905336</v>
      </c>
      <c r="M27" s="47">
        <v>8.4846553641873967</v>
      </c>
      <c r="N27" s="47">
        <v>18.139448682027236</v>
      </c>
      <c r="O27" s="40"/>
      <c r="P27" s="40"/>
      <c r="Q27" s="40">
        <f t="shared" si="6"/>
        <v>2.9574723757130141E-3</v>
      </c>
      <c r="R27" s="40">
        <f t="shared" si="1"/>
        <v>2.5931170688326417E-3</v>
      </c>
      <c r="S27" s="40">
        <f t="shared" si="1"/>
        <v>6.1126060778175142E-3</v>
      </c>
      <c r="T27" s="40">
        <f t="shared" si="1"/>
        <v>1.2305861023509567E-2</v>
      </c>
      <c r="U27" s="40"/>
      <c r="V27" s="40"/>
      <c r="W27" s="40"/>
      <c r="X27" s="40"/>
      <c r="Y27" s="40"/>
      <c r="Z27" s="40"/>
      <c r="AA27" s="22"/>
      <c r="AB27" s="22"/>
      <c r="AC27" s="22"/>
      <c r="AD27" s="23" t="str">
        <f t="shared" si="2"/>
        <v>hollandcasino.nl</v>
      </c>
      <c r="AE27" s="32">
        <f t="shared" si="2"/>
        <v>5.7896290558649109E-2</v>
      </c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N27" s="39" t="str">
        <f t="shared" si="3"/>
        <v>fairplaycasino.nl</v>
      </c>
      <c r="BO27" s="40">
        <f t="shared" si="4"/>
        <v>1.2305861023509567E-2</v>
      </c>
      <c r="BP27" s="22"/>
      <c r="BQ27" s="22" t="str">
        <v>hollandcasino.nl</v>
      </c>
      <c r="BR27" s="41">
        <v>5.7896290558649109E-2</v>
      </c>
    </row>
    <row r="28" spans="1:70">
      <c r="A28" s="39" t="s">
        <v>47</v>
      </c>
      <c r="B28" s="33">
        <v>16</v>
      </c>
      <c r="C28" s="33">
        <v>31</v>
      </c>
      <c r="D28" s="38"/>
      <c r="E28" s="38">
        <f t="shared" si="5"/>
        <v>2.0075282308657464E-2</v>
      </c>
      <c r="F28" s="38">
        <f t="shared" si="5"/>
        <v>3.8509316770186333E-2</v>
      </c>
      <c r="J28" s="39" t="s">
        <v>20</v>
      </c>
      <c r="K28" s="47">
        <v>2.1885467778062266</v>
      </c>
      <c r="L28" s="47">
        <v>3.8319329480650306</v>
      </c>
      <c r="M28" s="47">
        <v>3.0687957595617621</v>
      </c>
      <c r="N28" s="47">
        <v>1.5641717177933865</v>
      </c>
      <c r="O28" s="40"/>
      <c r="P28" s="40"/>
      <c r="Q28" s="40">
        <f t="shared" si="6"/>
        <v>1.178425302512537E-2</v>
      </c>
      <c r="R28" s="40">
        <f t="shared" si="1"/>
        <v>3.5332164675072599E-3</v>
      </c>
      <c r="S28" s="40">
        <f t="shared" si="1"/>
        <v>2.210854631839768E-3</v>
      </c>
      <c r="T28" s="40">
        <f t="shared" si="1"/>
        <v>1.0611391841881747E-3</v>
      </c>
      <c r="U28" s="40"/>
      <c r="V28" s="40"/>
      <c r="W28" s="40"/>
      <c r="X28" s="40"/>
      <c r="Y28" s="40"/>
      <c r="Z28" s="40"/>
      <c r="AA28" s="22"/>
      <c r="AB28" s="22"/>
      <c r="AC28" s="22"/>
      <c r="AD28" s="23" t="str">
        <f t="shared" si="2"/>
        <v>livescorebet.com</v>
      </c>
      <c r="AE28" s="32">
        <f t="shared" si="2"/>
        <v>3.4313391577223358E-2</v>
      </c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N28" s="39" t="str">
        <f t="shared" si="3"/>
        <v>ggpoker.nl</v>
      </c>
      <c r="BO28" s="40">
        <f t="shared" si="4"/>
        <v>1.0611391841881747E-3</v>
      </c>
      <c r="BP28" s="22"/>
      <c r="BQ28" s="22" t="str">
        <v>livescorebet.com</v>
      </c>
      <c r="BR28" s="41">
        <v>3.4313391577223358E-2</v>
      </c>
    </row>
    <row r="29" spans="1:70">
      <c r="A29" s="39" t="s">
        <v>48</v>
      </c>
      <c r="B29" s="33">
        <v>30</v>
      </c>
      <c r="C29" s="33">
        <v>25</v>
      </c>
      <c r="D29" s="38"/>
      <c r="E29" s="38">
        <f t="shared" si="5"/>
        <v>3.7641154328732745E-2</v>
      </c>
      <c r="F29" s="38">
        <f t="shared" si="5"/>
        <v>3.1055900621118012E-2</v>
      </c>
      <c r="J29" s="39" t="s">
        <v>21</v>
      </c>
      <c r="K29" s="47">
        <v>0.60992048756977801</v>
      </c>
      <c r="L29" s="47">
        <v>4.2172265474111343</v>
      </c>
      <c r="M29" s="47">
        <v>2.0201215664251739</v>
      </c>
      <c r="N29" s="47">
        <v>3.910933831801592</v>
      </c>
      <c r="O29" s="40"/>
      <c r="P29" s="40"/>
      <c r="Q29" s="40">
        <f t="shared" si="6"/>
        <v>3.2841232472694596E-3</v>
      </c>
      <c r="R29" s="40">
        <f t="shared" si="1"/>
        <v>3.8884746905725183E-3</v>
      </c>
      <c r="S29" s="40">
        <f t="shared" si="1"/>
        <v>1.4553575643132068E-3</v>
      </c>
      <c r="T29" s="40">
        <f t="shared" si="1"/>
        <v>2.6531902402291475E-3</v>
      </c>
      <c r="U29" s="40"/>
      <c r="V29" s="40"/>
      <c r="W29" s="40"/>
      <c r="X29" s="40"/>
      <c r="Y29" s="40"/>
      <c r="Z29" s="40"/>
      <c r="AA29" s="22"/>
      <c r="AB29" s="22"/>
      <c r="AC29" s="22"/>
      <c r="AD29" s="23" t="str">
        <f t="shared" si="2"/>
        <v>circus.nl</v>
      </c>
      <c r="AE29" s="32">
        <f t="shared" si="2"/>
        <v>3.2653634196528135E-2</v>
      </c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N29" s="39" t="str">
        <f t="shared" si="3"/>
        <v>tombola.nl</v>
      </c>
      <c r="BO29" s="40">
        <f t="shared" si="4"/>
        <v>2.6531902402291475E-3</v>
      </c>
      <c r="BP29" s="22"/>
      <c r="BQ29" s="22" t="str">
        <v>circus.nl</v>
      </c>
      <c r="BR29" s="41">
        <v>3.2653634196528135E-2</v>
      </c>
    </row>
    <row r="30" spans="1:70">
      <c r="A30" s="39" t="s">
        <v>49</v>
      </c>
      <c r="B30" s="33">
        <v>23</v>
      </c>
      <c r="C30" s="33">
        <v>20</v>
      </c>
      <c r="D30" s="38"/>
      <c r="E30" s="38">
        <f t="shared" si="5"/>
        <v>2.8858218318695106E-2</v>
      </c>
      <c r="F30" s="38">
        <f t="shared" si="5"/>
        <v>2.4844720496894408E-2</v>
      </c>
      <c r="J30" s="39" t="s">
        <v>22</v>
      </c>
      <c r="K30" s="47">
        <v>3.2567102989885393</v>
      </c>
      <c r="L30" s="47">
        <v>20.640446123021036</v>
      </c>
      <c r="M30" s="47">
        <v>15.808256455967323</v>
      </c>
      <c r="N30" s="47">
        <v>8.8190219460764823</v>
      </c>
      <c r="O30" s="40"/>
      <c r="P30" s="40"/>
      <c r="Q30" s="40">
        <f t="shared" si="6"/>
        <v>1.7535790681742793E-2</v>
      </c>
      <c r="R30" s="40">
        <f t="shared" si="1"/>
        <v>1.9031430123374039E-2</v>
      </c>
      <c r="S30" s="40">
        <f t="shared" si="1"/>
        <v>1.1388753030595056E-2</v>
      </c>
      <c r="T30" s="40">
        <f t="shared" si="1"/>
        <v>5.9828531910799737E-3</v>
      </c>
      <c r="U30" s="40"/>
      <c r="V30" s="40"/>
      <c r="W30" s="40"/>
      <c r="X30" s="40"/>
      <c r="Y30" s="40"/>
      <c r="Z30" s="40"/>
      <c r="AA30" s="22"/>
      <c r="AB30" s="22"/>
      <c r="AC30" s="22"/>
      <c r="AD30" s="23" t="str">
        <f t="shared" si="2"/>
        <v>kansino.nl</v>
      </c>
      <c r="AE30" s="32">
        <f t="shared" si="2"/>
        <v>3.2122239553694761E-2</v>
      </c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N30" s="39" t="str">
        <f t="shared" si="3"/>
        <v>bingoal.nl</v>
      </c>
      <c r="BO30" s="40">
        <f t="shared" si="4"/>
        <v>5.9828531910799737E-3</v>
      </c>
      <c r="BP30" s="22"/>
      <c r="BQ30" s="22" t="str">
        <v>kansino.nl</v>
      </c>
      <c r="BR30" s="41">
        <v>3.2122239553694761E-2</v>
      </c>
    </row>
    <row r="31" spans="1:70">
      <c r="A31" s="39" t="s">
        <v>50</v>
      </c>
      <c r="B31" s="33">
        <v>27</v>
      </c>
      <c r="C31" s="33">
        <v>20</v>
      </c>
      <c r="D31" s="38"/>
      <c r="E31" s="38">
        <f t="shared" si="5"/>
        <v>3.3877038895859475E-2</v>
      </c>
      <c r="F31" s="38">
        <f t="shared" si="5"/>
        <v>2.4844720496894408E-2</v>
      </c>
      <c r="J31" s="39" t="s">
        <v>23</v>
      </c>
      <c r="K31" s="47">
        <v>34.112708633887173</v>
      </c>
      <c r="L31" s="47">
        <v>221.15792650586684</v>
      </c>
      <c r="M31" s="47">
        <v>202.79576043874738</v>
      </c>
      <c r="N31" s="47">
        <v>176.49609159265879</v>
      </c>
      <c r="O31" s="40"/>
      <c r="P31" s="40"/>
      <c r="Q31" s="40">
        <f t="shared" si="6"/>
        <v>0.1836802365801192</v>
      </c>
      <c r="R31" s="40">
        <f t="shared" si="1"/>
        <v>0.20391766725585936</v>
      </c>
      <c r="S31" s="40">
        <f t="shared" si="1"/>
        <v>0.14610028865117414</v>
      </c>
      <c r="T31" s="40">
        <f t="shared" si="1"/>
        <v>0.11973552297010287</v>
      </c>
      <c r="U31" s="40"/>
      <c r="V31" s="40"/>
      <c r="W31" s="40"/>
      <c r="X31" s="40"/>
      <c r="Y31" s="40"/>
      <c r="Z31" s="40"/>
      <c r="AA31" s="22"/>
      <c r="AB31" s="22"/>
      <c r="AC31" s="22"/>
      <c r="AD31" s="23" t="str">
        <f t="shared" si="2"/>
        <v>711.nl</v>
      </c>
      <c r="AE31" s="32">
        <f t="shared" si="2"/>
        <v>2.6259604434706148E-2</v>
      </c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N31" s="39" t="str">
        <f t="shared" si="3"/>
        <v>betcity.nl</v>
      </c>
      <c r="BO31" s="40">
        <f t="shared" si="4"/>
        <v>0.11973552297010287</v>
      </c>
      <c r="BP31" s="22"/>
      <c r="BQ31" s="22" t="str">
        <v>711.nl</v>
      </c>
      <c r="BR31" s="41">
        <v>2.6259604434706148E-2</v>
      </c>
    </row>
    <row r="32" spans="1:70">
      <c r="A32" s="39" t="s">
        <v>51</v>
      </c>
      <c r="B32" s="33">
        <v>105</v>
      </c>
      <c r="C32" s="33">
        <v>143</v>
      </c>
      <c r="D32" s="38"/>
      <c r="E32" s="38">
        <f t="shared" si="5"/>
        <v>0.13174404015056462</v>
      </c>
      <c r="F32" s="38">
        <f t="shared" si="5"/>
        <v>0.17763975155279504</v>
      </c>
      <c r="J32" s="39" t="s">
        <v>24</v>
      </c>
      <c r="K32" s="47">
        <v>0.37288201054986864</v>
      </c>
      <c r="L32" s="47">
        <v>7.6662556231367613</v>
      </c>
      <c r="M32" s="47">
        <v>26.897295809103586</v>
      </c>
      <c r="N32" s="47">
        <v>50.579638794249611</v>
      </c>
      <c r="O32" s="40"/>
      <c r="P32" s="40"/>
      <c r="Q32" s="40">
        <f t="shared" si="6"/>
        <v>2.0077870874853996E-3</v>
      </c>
      <c r="R32" s="40">
        <f t="shared" si="1"/>
        <v>7.0686363720076396E-3</v>
      </c>
      <c r="S32" s="40">
        <f t="shared" si="1"/>
        <v>1.9377637250128716E-2</v>
      </c>
      <c r="T32" s="40">
        <f t="shared" si="1"/>
        <v>3.4313391577223358E-2</v>
      </c>
      <c r="U32" s="40"/>
      <c r="V32" s="40"/>
      <c r="W32" s="40"/>
      <c r="X32" s="40"/>
      <c r="Y32" s="40"/>
      <c r="Z32" s="40"/>
      <c r="AA32" s="22"/>
      <c r="AB32" s="22"/>
      <c r="AC32" s="22"/>
      <c r="AD32" s="23" t="str">
        <f t="shared" si="2"/>
        <v>casino777.nl</v>
      </c>
      <c r="AE32" s="32">
        <f t="shared" si="2"/>
        <v>1.819971877981465E-2</v>
      </c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N32" s="39" t="str">
        <f t="shared" si="3"/>
        <v>livescorebet.com</v>
      </c>
      <c r="BO32" s="40">
        <f t="shared" si="4"/>
        <v>3.4313391577223358E-2</v>
      </c>
      <c r="BP32" s="22"/>
      <c r="BQ32" s="22" t="str">
        <v>casino777.nl</v>
      </c>
      <c r="BR32" s="41">
        <v>1.819971877981465E-2</v>
      </c>
    </row>
    <row r="33" spans="1:70">
      <c r="A33" s="39"/>
      <c r="B33" s="38"/>
      <c r="C33" s="38"/>
      <c r="D33" s="38"/>
      <c r="E33" s="38"/>
      <c r="F33" s="38"/>
      <c r="J33" s="39" t="s">
        <v>25</v>
      </c>
      <c r="K33" s="47">
        <v>1.6947900637923901</v>
      </c>
      <c r="L33" s="47">
        <v>66.082754952219616</v>
      </c>
      <c r="M33" s="47">
        <v>76.980085742939963</v>
      </c>
      <c r="N33" s="47">
        <v>98.078502097161476</v>
      </c>
      <c r="O33" s="40"/>
      <c r="P33" s="40"/>
      <c r="Q33" s="40">
        <f t="shared" si="6"/>
        <v>9.1256148320564678E-3</v>
      </c>
      <c r="R33" s="40">
        <f t="shared" si="1"/>
        <v>6.0931305735224178E-2</v>
      </c>
      <c r="S33" s="40">
        <f t="shared" si="1"/>
        <v>5.5458815919540203E-2</v>
      </c>
      <c r="T33" s="40">
        <f t="shared" si="1"/>
        <v>6.6536775034266096E-2</v>
      </c>
      <c r="U33" s="40"/>
      <c r="V33" s="40"/>
      <c r="W33" s="40"/>
      <c r="X33" s="40"/>
      <c r="Y33" s="40"/>
      <c r="Z33" s="40"/>
      <c r="AA33" s="22"/>
      <c r="AB33" s="22"/>
      <c r="AC33" s="22"/>
      <c r="AD33" s="23" t="str">
        <f t="shared" si="2"/>
        <v>betmgm.nl</v>
      </c>
      <c r="AE33" s="32">
        <f t="shared" si="2"/>
        <v>1.2574381371723531E-2</v>
      </c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N33" s="39" t="str">
        <f t="shared" si="3"/>
        <v>jacks.nl</v>
      </c>
      <c r="BO33" s="40">
        <f t="shared" si="4"/>
        <v>6.6536775034266096E-2</v>
      </c>
      <c r="BP33" s="22"/>
      <c r="BQ33" s="22" t="str">
        <v>betmgm.nl</v>
      </c>
      <c r="BR33" s="41">
        <v>1.2574381371723531E-2</v>
      </c>
    </row>
    <row r="34" spans="1:70">
      <c r="A34" s="25" t="s">
        <v>0</v>
      </c>
      <c r="B34" s="34">
        <f>SUM(B22:B32)</f>
        <v>797</v>
      </c>
      <c r="C34" s="34">
        <f t="shared" ref="C34:F34" si="7">SUM(C22:C32)</f>
        <v>805</v>
      </c>
      <c r="D34" s="26"/>
      <c r="E34" s="26">
        <f t="shared" si="7"/>
        <v>0.99999999999999989</v>
      </c>
      <c r="F34" s="26">
        <f t="shared" si="7"/>
        <v>1</v>
      </c>
      <c r="J34" s="39" t="s">
        <v>26</v>
      </c>
      <c r="K34" s="47">
        <v>0.77362341400452272</v>
      </c>
      <c r="L34" s="47">
        <v>1.6492938488370616</v>
      </c>
      <c r="M34" s="47">
        <v>2.1098243328988331</v>
      </c>
      <c r="N34" s="47">
        <v>5.0093284764219224</v>
      </c>
      <c r="O34" s="40"/>
      <c r="P34" s="40"/>
      <c r="Q34" s="40">
        <f t="shared" si="6"/>
        <v>4.1655833675755191E-3</v>
      </c>
      <c r="R34" s="40">
        <f t="shared" si="1"/>
        <v>1.5207239441421046E-3</v>
      </c>
      <c r="S34" s="40">
        <f t="shared" si="1"/>
        <v>1.519982189829325E-3</v>
      </c>
      <c r="T34" s="40">
        <f t="shared" si="1"/>
        <v>3.3983447420336838E-3</v>
      </c>
      <c r="U34" s="40"/>
      <c r="V34" s="40"/>
      <c r="W34" s="40"/>
      <c r="X34" s="40"/>
      <c r="Y34" s="40"/>
      <c r="Z34" s="40"/>
      <c r="AA34" s="22"/>
      <c r="AB34" s="22"/>
      <c r="AC34" s="22"/>
      <c r="AD34" s="23" t="str">
        <f t="shared" si="2"/>
        <v>betnation.nl</v>
      </c>
      <c r="AE34" s="32">
        <f t="shared" si="2"/>
        <v>1.2482671043039819E-2</v>
      </c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N34" s="39" t="str">
        <f t="shared" si="3"/>
        <v>zeturf.nl</v>
      </c>
      <c r="BO34" s="40">
        <f t="shared" si="4"/>
        <v>3.3983447420336838E-3</v>
      </c>
      <c r="BP34" s="22"/>
      <c r="BQ34" s="22" t="str">
        <v>betnation.nl</v>
      </c>
      <c r="BR34" s="41">
        <v>1.2482671043039819E-2</v>
      </c>
    </row>
    <row r="35" spans="1:70">
      <c r="A35" s="39"/>
      <c r="B35" s="38"/>
      <c r="C35" s="38"/>
      <c r="D35" s="38"/>
      <c r="E35" s="38"/>
      <c r="F35" s="38"/>
      <c r="J35" s="39" t="s">
        <v>27</v>
      </c>
      <c r="K35" s="47">
        <v>0</v>
      </c>
      <c r="L35" s="47">
        <v>23.337243794049733</v>
      </c>
      <c r="M35" s="47">
        <v>53.842590450644614</v>
      </c>
      <c r="N35" s="47">
        <v>48.133074204074305</v>
      </c>
      <c r="O35" s="40"/>
      <c r="P35" s="40"/>
      <c r="Q35" s="40">
        <f t="shared" si="6"/>
        <v>0</v>
      </c>
      <c r="R35" s="40">
        <f t="shared" si="1"/>
        <v>2.1518000235626462E-2</v>
      </c>
      <c r="S35" s="40">
        <f t="shared" si="1"/>
        <v>3.878985433199976E-2</v>
      </c>
      <c r="T35" s="40">
        <f t="shared" si="1"/>
        <v>3.2653634196528135E-2</v>
      </c>
      <c r="U35" s="40"/>
      <c r="V35" s="40"/>
      <c r="W35" s="40"/>
      <c r="X35" s="40"/>
      <c r="Y35" s="40"/>
      <c r="Z35" s="40"/>
      <c r="AA35" s="22"/>
      <c r="AB35" s="22"/>
      <c r="AC35" s="22"/>
      <c r="AD35" s="23" t="str">
        <f t="shared" si="2"/>
        <v>fairplaycasino.nl</v>
      </c>
      <c r="AE35" s="32">
        <f t="shared" si="2"/>
        <v>1.2305861023509567E-2</v>
      </c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N35" s="39" t="str">
        <f t="shared" si="3"/>
        <v>circus.nl</v>
      </c>
      <c r="BO35" s="40">
        <f t="shared" si="4"/>
        <v>3.2653634196528135E-2</v>
      </c>
      <c r="BP35" s="22"/>
      <c r="BQ35" s="22" t="str">
        <v>fairplaycasino.nl</v>
      </c>
      <c r="BR35" s="41">
        <v>1.2305861023509567E-2</v>
      </c>
    </row>
    <row r="36" spans="1:70">
      <c r="A36" s="39"/>
      <c r="B36" s="38"/>
      <c r="C36" s="38"/>
      <c r="D36" s="38"/>
      <c r="E36" s="38"/>
      <c r="F36" s="38"/>
      <c r="J36" s="39" t="s">
        <v>28</v>
      </c>
      <c r="K36" s="47">
        <v>0</v>
      </c>
      <c r="L36" s="47">
        <v>3.5952295155619547</v>
      </c>
      <c r="M36" s="47">
        <v>29.020451427649206</v>
      </c>
      <c r="N36" s="47">
        <v>38.70795762634404</v>
      </c>
      <c r="O36" s="40"/>
      <c r="P36" s="40"/>
      <c r="Q36" s="40">
        <f t="shared" si="6"/>
        <v>0</v>
      </c>
      <c r="R36" s="40">
        <f t="shared" si="1"/>
        <v>3.3149651366592946E-3</v>
      </c>
      <c r="S36" s="40">
        <f t="shared" si="1"/>
        <v>2.0907223707211327E-2</v>
      </c>
      <c r="T36" s="40">
        <f t="shared" si="1"/>
        <v>2.6259604434706148E-2</v>
      </c>
      <c r="U36" s="40"/>
      <c r="V36" s="40"/>
      <c r="W36" s="40"/>
      <c r="X36" s="40"/>
      <c r="Y36" s="40"/>
      <c r="Z36" s="40"/>
      <c r="AA36" s="22"/>
      <c r="AB36" s="22"/>
      <c r="AC36" s="22"/>
      <c r="AD36" s="23" t="str">
        <f t="shared" si="2"/>
        <v>comeon.nl</v>
      </c>
      <c r="AE36" s="32">
        <f t="shared" si="2"/>
        <v>1.1858313857130981E-2</v>
      </c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N36" s="39" t="str">
        <f t="shared" si="3"/>
        <v>711.nl</v>
      </c>
      <c r="BO36" s="40">
        <f t="shared" si="4"/>
        <v>2.6259604434706148E-2</v>
      </c>
      <c r="BP36" s="22"/>
      <c r="BQ36" s="22" t="str">
        <v>comeon.nl</v>
      </c>
      <c r="BR36" s="41">
        <v>1.1858313857130981E-2</v>
      </c>
    </row>
    <row r="37" spans="1:70">
      <c r="A37" s="39"/>
      <c r="B37" s="38"/>
      <c r="C37" s="38"/>
      <c r="D37" s="38"/>
      <c r="E37" s="38"/>
      <c r="F37" s="38"/>
      <c r="J37" s="39" t="s">
        <v>29</v>
      </c>
      <c r="K37" s="47">
        <v>0</v>
      </c>
      <c r="L37" s="47">
        <v>6.4397395548659624</v>
      </c>
      <c r="M37" s="47">
        <v>20.175386742818866</v>
      </c>
      <c r="N37" s="47">
        <v>26.827286949127519</v>
      </c>
      <c r="O37" s="40"/>
      <c r="P37" s="40"/>
      <c r="Q37" s="40">
        <f t="shared" si="6"/>
        <v>0</v>
      </c>
      <c r="R37" s="40">
        <f t="shared" si="1"/>
        <v>5.9377327709242986E-3</v>
      </c>
      <c r="S37" s="40">
        <f t="shared" si="1"/>
        <v>1.4534967695565872E-2</v>
      </c>
      <c r="T37" s="40">
        <f t="shared" si="1"/>
        <v>1.819971877981465E-2</v>
      </c>
      <c r="U37" s="40"/>
      <c r="V37" s="40"/>
      <c r="W37" s="40"/>
      <c r="X37" s="40"/>
      <c r="Y37" s="40"/>
      <c r="Z37" s="40"/>
      <c r="AA37" s="22"/>
      <c r="AB37" s="22"/>
      <c r="AC37" s="22"/>
      <c r="AD37" s="23" t="str">
        <f t="shared" si="2"/>
        <v>leovegas.nl</v>
      </c>
      <c r="AE37" s="32">
        <f t="shared" si="2"/>
        <v>1.0536788741986729E-2</v>
      </c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N37" s="39" t="str">
        <f t="shared" si="3"/>
        <v>casino777.nl</v>
      </c>
      <c r="BO37" s="40">
        <f t="shared" si="4"/>
        <v>1.819971877981465E-2</v>
      </c>
      <c r="BP37" s="22"/>
      <c r="BQ37" s="22" t="str">
        <v>leovegas.nl</v>
      </c>
      <c r="BR37" s="41">
        <v>1.0536788741986729E-2</v>
      </c>
    </row>
    <row r="38" spans="1:70">
      <c r="A38" s="39"/>
      <c r="B38" s="38"/>
      <c r="C38" s="38"/>
      <c r="D38" s="38"/>
      <c r="E38" s="38"/>
      <c r="F38" s="38"/>
      <c r="J38" s="39" t="s">
        <v>30</v>
      </c>
      <c r="K38" s="47">
        <v>0</v>
      </c>
      <c r="L38" s="47">
        <v>7.9417108385691968</v>
      </c>
      <c r="M38" s="47">
        <v>10.481971236676328</v>
      </c>
      <c r="N38" s="47">
        <v>13.466990399021308</v>
      </c>
      <c r="O38" s="40"/>
      <c r="P38" s="40"/>
      <c r="Q38" s="40">
        <f t="shared" si="6"/>
        <v>0</v>
      </c>
      <c r="R38" s="40">
        <f t="shared" ref="R38:R48" si="8">L38/L$50</f>
        <v>7.3226186092798465E-3</v>
      </c>
      <c r="S38" s="40">
        <f t="shared" ref="S38:S48" si="9">M38/M$50</f>
        <v>7.551533720421476E-3</v>
      </c>
      <c r="T38" s="40">
        <f t="shared" ref="T38:T48" si="10">N38/N$50</f>
        <v>9.1360501170850879E-3</v>
      </c>
      <c r="U38" s="40"/>
      <c r="V38" s="40"/>
      <c r="W38" s="40"/>
      <c r="X38" s="40"/>
      <c r="Y38" s="40"/>
      <c r="Z38" s="40"/>
      <c r="AA38" s="22"/>
      <c r="AB38" s="22"/>
      <c r="AC38" s="22"/>
      <c r="AD38" s="23" t="str">
        <f t="shared" si="2"/>
        <v>hommerson.nl</v>
      </c>
      <c r="AE38" s="32">
        <f t="shared" si="2"/>
        <v>9.3850121906153168E-3</v>
      </c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N38" s="39" t="str">
        <f t="shared" si="3"/>
        <v>zebet.nl</v>
      </c>
      <c r="BO38" s="40">
        <f t="shared" si="4"/>
        <v>9.1360501170850879E-3</v>
      </c>
      <c r="BP38" s="22"/>
      <c r="BQ38" s="22" t="str">
        <v>hommerson.nl</v>
      </c>
      <c r="BR38" s="41">
        <v>9.3850121906153168E-3</v>
      </c>
    </row>
    <row r="39" spans="1:70">
      <c r="A39" s="39"/>
      <c r="B39" s="38"/>
      <c r="C39" s="38"/>
      <c r="D39" s="38"/>
      <c r="E39" s="38"/>
      <c r="F39" s="38"/>
      <c r="J39" s="39" t="s">
        <v>31</v>
      </c>
      <c r="K39" s="47">
        <v>0</v>
      </c>
      <c r="L39" s="47">
        <v>1.2312957928342994</v>
      </c>
      <c r="M39" s="47">
        <v>14.280994976323679</v>
      </c>
      <c r="N39" s="47">
        <v>17.479741990898379</v>
      </c>
      <c r="O39" s="40"/>
      <c r="P39" s="40"/>
      <c r="Q39" s="40">
        <f t="shared" si="6"/>
        <v>0</v>
      </c>
      <c r="R39" s="40">
        <f t="shared" si="8"/>
        <v>1.1353107245290776E-3</v>
      </c>
      <c r="S39" s="40">
        <f t="shared" si="9"/>
        <v>1.0288466996315996E-2</v>
      </c>
      <c r="T39" s="40">
        <f t="shared" si="10"/>
        <v>1.1858313857130981E-2</v>
      </c>
      <c r="U39" s="40"/>
      <c r="V39" s="40"/>
      <c r="W39" s="40"/>
      <c r="X39" s="40"/>
      <c r="Y39" s="40"/>
      <c r="Z39" s="40"/>
      <c r="AA39" s="22"/>
      <c r="AB39" s="22"/>
      <c r="AC39" s="22"/>
      <c r="AD39" s="23" t="str">
        <f t="shared" si="2"/>
        <v>zebet.nl</v>
      </c>
      <c r="AE39" s="32">
        <f t="shared" si="2"/>
        <v>9.1360501170850879E-3</v>
      </c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N39" s="39" t="str">
        <f t="shared" si="3"/>
        <v>comeon.nl</v>
      </c>
      <c r="BO39" s="40">
        <f t="shared" si="4"/>
        <v>1.1858313857130981E-2</v>
      </c>
      <c r="BP39" s="22"/>
      <c r="BQ39" s="22" t="str">
        <v>zebet.nl</v>
      </c>
      <c r="BR39" s="41">
        <v>9.1360501170850879E-3</v>
      </c>
    </row>
    <row r="40" spans="1:70">
      <c r="A40" s="39"/>
      <c r="B40" s="38"/>
      <c r="C40" s="38"/>
      <c r="D40" s="38"/>
      <c r="E40" s="38"/>
      <c r="F40" s="38"/>
      <c r="J40" s="39" t="s">
        <v>32</v>
      </c>
      <c r="K40" s="47">
        <v>0</v>
      </c>
      <c r="L40" s="47">
        <v>0.45708301843054522</v>
      </c>
      <c r="M40" s="47">
        <v>13.823818926108054</v>
      </c>
      <c r="N40" s="47">
        <v>18.40007540856104</v>
      </c>
      <c r="O40" s="40"/>
      <c r="P40" s="40"/>
      <c r="Q40" s="40">
        <f t="shared" si="6"/>
        <v>0</v>
      </c>
      <c r="R40" s="40">
        <f t="shared" si="8"/>
        <v>4.2145133268895591E-4</v>
      </c>
      <c r="S40" s="40">
        <f t="shared" si="9"/>
        <v>9.959103341196188E-3</v>
      </c>
      <c r="T40" s="40">
        <f t="shared" si="10"/>
        <v>1.2482671043039819E-2</v>
      </c>
      <c r="U40" s="40"/>
      <c r="V40" s="40"/>
      <c r="W40" s="40"/>
      <c r="X40" s="40"/>
      <c r="Y40" s="40"/>
      <c r="Z40" s="40"/>
      <c r="AA40" s="22"/>
      <c r="AB40" s="22"/>
      <c r="AC40" s="22"/>
      <c r="AD40" s="23" t="str">
        <f t="shared" si="2"/>
        <v>bingoal.nl</v>
      </c>
      <c r="AE40" s="32">
        <f t="shared" si="2"/>
        <v>5.9828531910799737E-3</v>
      </c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N40" s="39" t="str">
        <f t="shared" si="3"/>
        <v>betnation.nl</v>
      </c>
      <c r="BO40" s="40">
        <f t="shared" si="4"/>
        <v>1.2482671043039819E-2</v>
      </c>
      <c r="BP40" s="22"/>
      <c r="BQ40" s="22" t="str">
        <v>bingoal.nl</v>
      </c>
      <c r="BR40" s="41">
        <v>5.9828531910799737E-3</v>
      </c>
    </row>
    <row r="41" spans="1:70">
      <c r="A41" s="39"/>
      <c r="B41" s="38"/>
      <c r="C41" s="38"/>
      <c r="D41" s="38"/>
      <c r="E41" s="38"/>
      <c r="F41" s="38"/>
      <c r="J41" s="39" t="s">
        <v>33</v>
      </c>
      <c r="K41" s="47">
        <v>0</v>
      </c>
      <c r="L41" s="47">
        <v>1.1604115130596407E-2</v>
      </c>
      <c r="M41" s="47">
        <v>0.60937820583627733</v>
      </c>
      <c r="N41" s="47">
        <v>5.7364065387269738</v>
      </c>
      <c r="O41" s="40"/>
      <c r="P41" s="40"/>
      <c r="Q41" s="40">
        <f t="shared" si="6"/>
        <v>0</v>
      </c>
      <c r="R41" s="40">
        <f t="shared" si="8"/>
        <v>1.0699521945178251E-5</v>
      </c>
      <c r="S41" s="40">
        <f t="shared" si="9"/>
        <v>4.3901475838448574E-4</v>
      </c>
      <c r="T41" s="40">
        <f t="shared" si="10"/>
        <v>3.8915968658886774E-3</v>
      </c>
      <c r="U41" s="40"/>
      <c r="V41" s="40"/>
      <c r="W41" s="40"/>
      <c r="X41" s="40"/>
      <c r="Y41" s="40"/>
      <c r="Z41" s="40"/>
      <c r="AA41" s="22"/>
      <c r="AB41" s="22"/>
      <c r="AC41" s="22"/>
      <c r="AD41" s="23" t="s">
        <v>4</v>
      </c>
      <c r="AE41" s="32">
        <f>1-SUM(AE22:AE40)</f>
        <v>2.0582871490331334E-2</v>
      </c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N41" s="39" t="str">
        <f t="shared" si="3"/>
        <v>goldruncasino.nl</v>
      </c>
      <c r="BO41" s="40">
        <f t="shared" si="4"/>
        <v>3.8915968658886774E-3</v>
      </c>
      <c r="BP41" s="22"/>
      <c r="BQ41" s="22" t="str">
        <v>vbetnl.com</v>
      </c>
      <c r="BR41" s="41">
        <v>5.0505423100638686E-3</v>
      </c>
    </row>
    <row r="42" spans="1:70">
      <c r="A42" s="39"/>
      <c r="B42" s="38"/>
      <c r="C42" s="38"/>
      <c r="D42" s="38"/>
      <c r="E42" s="38"/>
      <c r="F42" s="38"/>
      <c r="J42" s="39" t="s">
        <v>34</v>
      </c>
      <c r="K42" s="47">
        <v>0</v>
      </c>
      <c r="L42" s="47">
        <v>1.0899910649319982E-2</v>
      </c>
      <c r="M42" s="47">
        <v>1.2368038120320348</v>
      </c>
      <c r="N42" s="47">
        <v>1.6873463195406422</v>
      </c>
      <c r="O42" s="40"/>
      <c r="P42" s="40"/>
      <c r="Q42" s="40">
        <f t="shared" si="6"/>
        <v>0</v>
      </c>
      <c r="R42" s="40">
        <f t="shared" si="8"/>
        <v>1.0050213383817681E-5</v>
      </c>
      <c r="S42" s="40">
        <f t="shared" si="9"/>
        <v>8.9103141777626478E-4</v>
      </c>
      <c r="T42" s="40">
        <f t="shared" si="10"/>
        <v>1.1447012349041761E-3</v>
      </c>
      <c r="U42" s="40"/>
      <c r="V42" s="40"/>
      <c r="W42" s="40"/>
      <c r="X42" s="40"/>
      <c r="Y42" s="40"/>
      <c r="Z42" s="40"/>
      <c r="AA42" s="22"/>
      <c r="AB42" s="22"/>
      <c r="AC42" s="22"/>
      <c r="AE42" s="3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N42" s="39" t="str">
        <f t="shared" si="3"/>
        <v>onecasino.nl</v>
      </c>
      <c r="BO42" s="40">
        <f t="shared" si="4"/>
        <v>1.1447012349041761E-3</v>
      </c>
      <c r="BP42" s="22"/>
      <c r="BQ42" s="22" t="str">
        <v>goldruncasino.nl</v>
      </c>
      <c r="BR42" s="41">
        <v>3.8915968658886774E-3</v>
      </c>
    </row>
    <row r="43" spans="1:70">
      <c r="A43" s="39"/>
      <c r="B43" s="38"/>
      <c r="C43" s="38"/>
      <c r="D43" s="38"/>
      <c r="E43" s="38"/>
      <c r="F43" s="38"/>
      <c r="J43" s="39" t="s">
        <v>35</v>
      </c>
      <c r="K43" s="47">
        <v>0</v>
      </c>
      <c r="L43" s="47">
        <v>0</v>
      </c>
      <c r="M43" s="47">
        <v>0.49896353273756294</v>
      </c>
      <c r="N43" s="47">
        <v>7.4447495282766472</v>
      </c>
      <c r="O43" s="40"/>
      <c r="P43" s="40"/>
      <c r="Q43" s="40">
        <f t="shared" si="6"/>
        <v>0</v>
      </c>
      <c r="R43" s="40">
        <f t="shared" si="8"/>
        <v>0</v>
      </c>
      <c r="S43" s="40">
        <f t="shared" si="9"/>
        <v>3.5946863978641172E-4</v>
      </c>
      <c r="T43" s="40">
        <f t="shared" si="10"/>
        <v>5.0505423100638686E-3</v>
      </c>
      <c r="U43" s="40"/>
      <c r="V43" s="40"/>
      <c r="W43" s="40"/>
      <c r="X43" s="40"/>
      <c r="Y43" s="40"/>
      <c r="Z43" s="40"/>
      <c r="AA43" s="22"/>
      <c r="AB43" s="22"/>
      <c r="AC43" s="22"/>
      <c r="AD43" s="25" t="s">
        <v>0</v>
      </c>
      <c r="AE43" s="26">
        <f>SUM(AE22:AE42)</f>
        <v>1</v>
      </c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N43" s="39" t="str">
        <f t="shared" si="3"/>
        <v>vbetnl.com</v>
      </c>
      <c r="BO43" s="40">
        <f t="shared" si="4"/>
        <v>5.0505423100638686E-3</v>
      </c>
      <c r="BP43" s="22"/>
      <c r="BQ43" s="22" t="str">
        <v>zeturf.nl</v>
      </c>
      <c r="BR43" s="41">
        <v>3.3983447420336838E-3</v>
      </c>
    </row>
    <row r="44" spans="1:70">
      <c r="A44" s="39"/>
      <c r="B44" s="38"/>
      <c r="C44" s="38"/>
      <c r="D44" s="38"/>
      <c r="E44" s="38"/>
      <c r="F44" s="38"/>
      <c r="J44" s="39" t="s">
        <v>36</v>
      </c>
      <c r="K44" s="47">
        <v>0</v>
      </c>
      <c r="L44" s="47">
        <v>0</v>
      </c>
      <c r="M44" s="47">
        <v>0</v>
      </c>
      <c r="N44" s="47">
        <v>2.3758221290071839E-3</v>
      </c>
      <c r="O44" s="40"/>
      <c r="P44" s="40"/>
      <c r="Q44" s="40">
        <f t="shared" si="6"/>
        <v>0</v>
      </c>
      <c r="R44" s="40">
        <f t="shared" si="8"/>
        <v>0</v>
      </c>
      <c r="S44" s="40">
        <f t="shared" si="9"/>
        <v>0</v>
      </c>
      <c r="T44" s="40">
        <f t="shared" si="10"/>
        <v>1.6117654647965625E-6</v>
      </c>
      <c r="U44" s="40"/>
      <c r="V44" s="40"/>
      <c r="W44" s="40"/>
      <c r="X44" s="40"/>
      <c r="Y44" s="40"/>
      <c r="Z44" s="40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N44" s="39" t="str">
        <f t="shared" si="3"/>
        <v>fairplaybingo.nl</v>
      </c>
      <c r="BO44" s="40">
        <f t="shared" si="4"/>
        <v>1.6117654647965625E-6</v>
      </c>
      <c r="BP44" s="22"/>
      <c r="BQ44" s="22" t="str">
        <v>hardrockcasino.nl</v>
      </c>
      <c r="BR44" s="41">
        <v>3.3817451475589202E-3</v>
      </c>
    </row>
    <row r="45" spans="1:70">
      <c r="A45" s="39"/>
      <c r="B45" s="38"/>
      <c r="C45" s="38"/>
      <c r="D45" s="38"/>
      <c r="E45" s="38"/>
      <c r="F45" s="38"/>
      <c r="I45" s="32"/>
      <c r="J45" s="39" t="s">
        <v>37</v>
      </c>
      <c r="K45" s="47">
        <v>0</v>
      </c>
      <c r="L45" s="47">
        <v>0</v>
      </c>
      <c r="M45" s="47">
        <v>3.8474851828245598</v>
      </c>
      <c r="N45" s="47">
        <v>15.531748513451102</v>
      </c>
      <c r="O45" s="40"/>
      <c r="P45" s="40"/>
      <c r="Q45" s="40">
        <f t="shared" si="6"/>
        <v>0</v>
      </c>
      <c r="R45" s="40">
        <f t="shared" si="8"/>
        <v>0</v>
      </c>
      <c r="S45" s="40">
        <f t="shared" si="9"/>
        <v>2.771846386609086E-3</v>
      </c>
      <c r="T45" s="40">
        <f t="shared" si="10"/>
        <v>1.0536788741986729E-2</v>
      </c>
      <c r="U45" s="40"/>
      <c r="V45" s="40"/>
      <c r="W45" s="40"/>
      <c r="X45" s="40"/>
      <c r="Y45" s="40"/>
      <c r="Z45" s="40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N45" s="39" t="str">
        <f t="shared" si="3"/>
        <v>leovegas.nl</v>
      </c>
      <c r="BO45" s="40">
        <f t="shared" si="4"/>
        <v>1.0536788741986729E-2</v>
      </c>
      <c r="BP45" s="22"/>
      <c r="BQ45" s="22" t="str">
        <v>tombola.nl</v>
      </c>
      <c r="BR45" s="41">
        <v>2.6531902402291475E-3</v>
      </c>
    </row>
    <row r="46" spans="1:70">
      <c r="A46" s="39"/>
      <c r="B46" s="38"/>
      <c r="C46" s="38"/>
      <c r="D46" s="38"/>
      <c r="E46" s="38"/>
      <c r="F46" s="38"/>
      <c r="I46" s="32"/>
      <c r="J46" s="39" t="s">
        <v>38</v>
      </c>
      <c r="K46" s="47">
        <v>0</v>
      </c>
      <c r="L46" s="47">
        <v>0</v>
      </c>
      <c r="M46" s="47">
        <v>0</v>
      </c>
      <c r="N46" s="47">
        <v>18.535260975632852</v>
      </c>
      <c r="O46" s="40"/>
      <c r="P46" s="40"/>
      <c r="Q46" s="40">
        <f t="shared" si="6"/>
        <v>0</v>
      </c>
      <c r="R46" s="40">
        <f t="shared" si="8"/>
        <v>0</v>
      </c>
      <c r="S46" s="40">
        <f t="shared" si="9"/>
        <v>0</v>
      </c>
      <c r="T46" s="40">
        <f t="shared" si="10"/>
        <v>1.2574381371723531E-2</v>
      </c>
      <c r="U46" s="40"/>
      <c r="V46" s="40"/>
      <c r="W46" s="40"/>
      <c r="X46" s="40"/>
      <c r="Y46" s="40"/>
      <c r="Z46" s="40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N46" s="39" t="str">
        <f t="shared" si="3"/>
        <v>betmgm.nl</v>
      </c>
      <c r="BO46" s="40">
        <f t="shared" si="4"/>
        <v>1.2574381371723531E-2</v>
      </c>
      <c r="BP46" s="22"/>
      <c r="BQ46" s="22" t="str">
        <v>onecasino.nl</v>
      </c>
      <c r="BR46" s="41">
        <v>1.1447012349041761E-3</v>
      </c>
    </row>
    <row r="47" spans="1:70">
      <c r="A47" s="39"/>
      <c r="B47" s="38"/>
      <c r="C47" s="38"/>
      <c r="D47" s="38"/>
      <c r="E47" s="38"/>
      <c r="F47" s="38"/>
      <c r="I47" s="32"/>
      <c r="J47" s="39" t="s">
        <v>39</v>
      </c>
      <c r="K47" s="47">
        <v>0</v>
      </c>
      <c r="L47" s="47">
        <v>0</v>
      </c>
      <c r="M47" s="47">
        <v>0</v>
      </c>
      <c r="N47" s="47">
        <v>4.9848598519557274</v>
      </c>
      <c r="O47" s="40"/>
      <c r="P47" s="40"/>
      <c r="Q47" s="40">
        <f t="shared" si="6"/>
        <v>0</v>
      </c>
      <c r="R47" s="40">
        <f t="shared" si="8"/>
        <v>0</v>
      </c>
      <c r="S47" s="40">
        <f t="shared" si="9"/>
        <v>0</v>
      </c>
      <c r="T47" s="40">
        <f t="shared" si="10"/>
        <v>3.3817451475589202E-3</v>
      </c>
      <c r="U47" s="40"/>
      <c r="V47" s="40"/>
      <c r="W47" s="40"/>
      <c r="X47" s="40"/>
      <c r="Y47" s="40"/>
      <c r="Z47" s="40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N47" s="39" t="str">
        <f t="shared" si="3"/>
        <v>hardrockcasino.nl</v>
      </c>
      <c r="BO47" s="40">
        <f t="shared" si="4"/>
        <v>3.3817451475589202E-3</v>
      </c>
      <c r="BP47" s="27"/>
      <c r="BQ47" s="22" t="str">
        <v>ggpoker.nl</v>
      </c>
      <c r="BR47" s="41">
        <v>1.0611391841881747E-3</v>
      </c>
    </row>
    <row r="48" spans="1:70">
      <c r="A48" s="39"/>
      <c r="B48" s="38"/>
      <c r="C48" s="38"/>
      <c r="D48" s="38"/>
      <c r="E48" s="38"/>
      <c r="F48" s="38"/>
      <c r="I48" s="32"/>
      <c r="J48" s="39" t="s">
        <v>40</v>
      </c>
      <c r="K48" s="47">
        <v>0</v>
      </c>
      <c r="L48" s="47">
        <v>0</v>
      </c>
      <c r="M48" s="47">
        <v>0</v>
      </c>
      <c r="N48" s="47">
        <v>13.833972826983487</v>
      </c>
      <c r="O48" s="40"/>
      <c r="P48" s="40"/>
      <c r="Q48" s="40">
        <f t="shared" si="6"/>
        <v>0</v>
      </c>
      <c r="R48" s="40">
        <f t="shared" si="8"/>
        <v>0</v>
      </c>
      <c r="S48" s="40">
        <f t="shared" si="9"/>
        <v>0</v>
      </c>
      <c r="T48" s="40">
        <f t="shared" si="10"/>
        <v>9.3850121906153168E-3</v>
      </c>
      <c r="U48" s="40"/>
      <c r="V48" s="40"/>
      <c r="W48" s="40"/>
      <c r="X48" s="40"/>
      <c r="Y48" s="40"/>
      <c r="Z48" s="40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BN48" s="39" t="str">
        <f t="shared" si="3"/>
        <v>hommerson.nl</v>
      </c>
      <c r="BO48" s="40">
        <f t="shared" si="4"/>
        <v>9.3850121906153168E-3</v>
      </c>
      <c r="BP48" s="28"/>
      <c r="BQ48" s="28" t="str">
        <v>fairplaybingo.nl</v>
      </c>
      <c r="BR48" s="42">
        <v>1.6117654647965625E-6</v>
      </c>
    </row>
    <row r="49" spans="1:70">
      <c r="A49" s="39"/>
      <c r="B49" s="38"/>
      <c r="C49" s="38"/>
      <c r="D49" s="38"/>
      <c r="E49" s="38"/>
      <c r="F49" s="38"/>
      <c r="I49" s="32"/>
      <c r="J49" s="39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BN49" s="39"/>
      <c r="BO49" s="40"/>
      <c r="BP49" s="28"/>
      <c r="BQ49" s="28"/>
      <c r="BR49" s="42"/>
    </row>
    <row r="50" spans="1:70">
      <c r="A50" s="39"/>
      <c r="B50" s="38"/>
      <c r="C50" s="38"/>
      <c r="D50" s="38"/>
      <c r="E50" s="38"/>
      <c r="F50" s="38"/>
      <c r="I50" s="32"/>
      <c r="J50" s="25" t="s">
        <v>0</v>
      </c>
      <c r="K50" s="48">
        <f>SUM(K22:K48)</f>
        <v>185.71790448999997</v>
      </c>
      <c r="L50" s="48">
        <f t="shared" ref="L50:N50" si="11">SUM(L22:L48)</f>
        <v>1084.5451965100003</v>
      </c>
      <c r="M50" s="48">
        <f t="shared" si="11"/>
        <v>1388.0585884600002</v>
      </c>
      <c r="N50" s="48">
        <f t="shared" si="11"/>
        <v>1474.0495319565994</v>
      </c>
      <c r="O50" s="26"/>
      <c r="P50" s="26"/>
      <c r="Q50" s="26">
        <f t="shared" ref="Q50:T50" si="12">SUM(Q22:Q48)</f>
        <v>1</v>
      </c>
      <c r="R50" s="26">
        <f t="shared" si="12"/>
        <v>1</v>
      </c>
      <c r="S50" s="26">
        <f t="shared" si="12"/>
        <v>1.0000000000000002</v>
      </c>
      <c r="T50" s="26">
        <f t="shared" si="12"/>
        <v>1.0000000000000002</v>
      </c>
      <c r="U50" s="40"/>
      <c r="V50" s="40"/>
      <c r="W50" s="40"/>
      <c r="X50" s="40"/>
      <c r="Y50" s="40"/>
      <c r="Z50" s="40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BN50" s="39"/>
      <c r="BO50" s="40"/>
      <c r="BP50" s="28"/>
      <c r="BQ50" s="28"/>
      <c r="BR50" s="42"/>
    </row>
    <row r="51" spans="1:70">
      <c r="A51" s="39"/>
      <c r="B51" s="38"/>
      <c r="C51" s="38"/>
      <c r="D51" s="38"/>
      <c r="E51" s="38"/>
      <c r="F51" s="38"/>
      <c r="I51" s="32"/>
      <c r="J51" s="39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BN51" s="39"/>
      <c r="BO51" s="40"/>
      <c r="BR51" s="43"/>
    </row>
    <row r="52" spans="1:70">
      <c r="A52" s="39"/>
      <c r="B52" s="38"/>
      <c r="C52" s="38"/>
      <c r="D52" s="38"/>
      <c r="E52" s="38"/>
      <c r="F52" s="38"/>
      <c r="I52" s="32"/>
      <c r="J52" s="39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BN52" s="39"/>
      <c r="BO52" s="40"/>
      <c r="BR52" s="43"/>
    </row>
    <row r="53" spans="1:70">
      <c r="A53" s="24"/>
      <c r="B53" s="38"/>
      <c r="C53" s="38"/>
      <c r="D53" s="38"/>
      <c r="E53" s="38"/>
      <c r="F53" s="38"/>
      <c r="I53" s="32"/>
      <c r="U53" s="40"/>
      <c r="V53" s="40"/>
      <c r="W53" s="40"/>
      <c r="X53" s="40"/>
      <c r="Y53" s="40"/>
      <c r="Z53" s="40"/>
      <c r="BR53" s="43"/>
    </row>
    <row r="54" spans="1:70" ht="34">
      <c r="B54" s="44" t="s">
        <v>10</v>
      </c>
      <c r="C54" s="38"/>
      <c r="D54" s="38"/>
      <c r="E54" s="38"/>
      <c r="F54" s="38"/>
      <c r="I54" s="32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BN54" s="39"/>
      <c r="BO54" s="40"/>
      <c r="BR54" s="43"/>
    </row>
    <row r="55" spans="1:70" ht="34">
      <c r="B55" s="44" t="s">
        <v>11</v>
      </c>
      <c r="C55" s="38"/>
      <c r="D55" s="38"/>
      <c r="E55" s="38"/>
      <c r="F55" s="38"/>
      <c r="I55" s="32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BN55" s="39"/>
      <c r="BO55" s="40"/>
      <c r="BR55" s="43"/>
    </row>
    <row r="56" spans="1:70">
      <c r="I56" s="32"/>
      <c r="U56" s="40"/>
      <c r="V56" s="40"/>
      <c r="W56" s="40"/>
      <c r="X56" s="40"/>
      <c r="Y56" s="40"/>
      <c r="Z56" s="40"/>
      <c r="BN56" s="39"/>
      <c r="BO56" s="40"/>
      <c r="BR56" s="43"/>
    </row>
    <row r="57" spans="1:70">
      <c r="A57" s="24"/>
      <c r="B57" s="38"/>
      <c r="C57" s="38"/>
      <c r="D57" s="38"/>
      <c r="E57" s="38"/>
      <c r="F57" s="38"/>
      <c r="I57" s="32"/>
      <c r="J57" s="39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BN57" s="39"/>
      <c r="BO57" s="40"/>
      <c r="BR57" s="43"/>
    </row>
    <row r="58" spans="1:70">
      <c r="A58" s="24"/>
      <c r="B58" s="38"/>
      <c r="C58" s="38"/>
      <c r="D58" s="38"/>
      <c r="E58" s="38"/>
      <c r="F58" s="38"/>
      <c r="I58" s="32"/>
      <c r="J58" s="39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BN58" s="39"/>
      <c r="BO58" s="40"/>
      <c r="BR58" s="43"/>
    </row>
    <row r="59" spans="1:70">
      <c r="A59" s="24"/>
      <c r="B59" s="38"/>
      <c r="C59" s="38"/>
      <c r="D59" s="38"/>
      <c r="E59" s="38"/>
      <c r="F59" s="38"/>
      <c r="I59" s="32"/>
      <c r="J59" s="39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BN59" s="39"/>
      <c r="BO59" s="40"/>
      <c r="BR59" s="43"/>
    </row>
    <row r="60" spans="1:70">
      <c r="A60" s="24"/>
      <c r="B60" s="38"/>
      <c r="C60" s="38"/>
      <c r="I60" s="32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BN60" s="39"/>
      <c r="BO60" s="40"/>
      <c r="BR60" s="43"/>
    </row>
    <row r="61" spans="1:70">
      <c r="A61" s="24"/>
      <c r="B61" s="38"/>
      <c r="C61" s="38"/>
      <c r="D61" s="38"/>
      <c r="E61" s="38"/>
      <c r="F61" s="38"/>
      <c r="I61" s="32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BN61" s="39"/>
      <c r="BO61" s="40"/>
      <c r="BR61" s="43"/>
    </row>
    <row r="62" spans="1:70">
      <c r="A62" s="24"/>
      <c r="B62" s="38"/>
      <c r="C62" s="38"/>
      <c r="D62" s="38"/>
      <c r="E62" s="38"/>
      <c r="F62" s="38"/>
      <c r="I62" s="32"/>
      <c r="J62" s="39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BN62" s="39"/>
      <c r="BO62" s="40"/>
      <c r="BR62" s="43"/>
    </row>
    <row r="63" spans="1:70">
      <c r="A63" s="24"/>
      <c r="B63" s="38"/>
      <c r="C63" s="38"/>
      <c r="D63" s="38"/>
      <c r="E63" s="38"/>
      <c r="F63" s="38"/>
      <c r="I63" s="32"/>
      <c r="J63" s="39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BN63" s="39"/>
      <c r="BO63" s="40"/>
      <c r="BR63" s="43"/>
    </row>
    <row r="64" spans="1:70">
      <c r="A64" s="24"/>
      <c r="B64" s="38"/>
      <c r="C64" s="38"/>
      <c r="D64" s="38"/>
      <c r="E64" s="38"/>
      <c r="F64" s="38"/>
      <c r="I64" s="32"/>
      <c r="J64" s="39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BN64" s="39"/>
      <c r="BO64" s="40"/>
      <c r="BR64" s="43"/>
    </row>
    <row r="65" spans="1:70">
      <c r="A65" s="24"/>
      <c r="B65" s="38"/>
      <c r="C65" s="38"/>
      <c r="D65" s="38"/>
      <c r="E65" s="38"/>
      <c r="F65" s="38"/>
      <c r="I65" s="32"/>
      <c r="J65" s="39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BN65" s="39"/>
      <c r="BO65" s="40"/>
      <c r="BR65" s="43"/>
    </row>
    <row r="66" spans="1:70">
      <c r="A66" s="24"/>
      <c r="B66" s="38"/>
      <c r="C66" s="38"/>
      <c r="D66" s="38"/>
      <c r="E66" s="38"/>
      <c r="F66" s="38"/>
      <c r="I66" s="32"/>
      <c r="J66" s="39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BN66" s="39"/>
      <c r="BO66" s="40"/>
      <c r="BR66" s="43"/>
    </row>
    <row r="67" spans="1:70">
      <c r="A67" s="24"/>
      <c r="B67" s="38"/>
      <c r="C67" s="38"/>
      <c r="D67" s="38"/>
      <c r="E67" s="38"/>
      <c r="F67" s="38"/>
      <c r="I67" s="32"/>
      <c r="J67" s="39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BN67" s="39"/>
      <c r="BO67" s="40"/>
      <c r="BR67" s="43"/>
    </row>
    <row r="68" spans="1:70">
      <c r="A68" s="24"/>
      <c r="B68" s="38"/>
      <c r="C68" s="38"/>
      <c r="I68" s="32"/>
      <c r="J68" s="39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BN68" s="39"/>
      <c r="BO68" s="40"/>
      <c r="BR68" s="43"/>
    </row>
    <row r="69" spans="1:70">
      <c r="A69" s="24"/>
      <c r="B69" s="38"/>
      <c r="C69" s="38"/>
      <c r="I69" s="32"/>
      <c r="J69" s="39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BN69" s="39"/>
      <c r="BO69" s="40"/>
      <c r="BR69" s="43"/>
    </row>
    <row r="70" spans="1:70">
      <c r="A70" s="24"/>
      <c r="B70" s="38"/>
      <c r="C70" s="38"/>
      <c r="I70" s="32"/>
      <c r="J70" s="39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BN70" s="39"/>
      <c r="BO70" s="40"/>
      <c r="BR70" s="43"/>
    </row>
    <row r="71" spans="1:70">
      <c r="A71" s="24"/>
      <c r="B71" s="38"/>
      <c r="C71" s="38"/>
      <c r="I71" s="32"/>
      <c r="J71" s="39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BN71" s="39"/>
      <c r="BO71" s="40"/>
      <c r="BR71" s="43"/>
    </row>
    <row r="72" spans="1:70">
      <c r="A72" s="24"/>
      <c r="B72" s="38"/>
      <c r="C72" s="38"/>
      <c r="I72" s="32"/>
      <c r="J72" s="39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BN72" s="39"/>
      <c r="BO72" s="40"/>
      <c r="BR72" s="43"/>
    </row>
    <row r="73" spans="1:70">
      <c r="A73" s="24"/>
      <c r="B73" s="38"/>
      <c r="C73" s="38"/>
      <c r="J73" s="39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BN73" s="39"/>
      <c r="BO73" s="40"/>
      <c r="BR73" s="43"/>
    </row>
    <row r="74" spans="1:70">
      <c r="A74" s="24"/>
      <c r="B74" s="38"/>
      <c r="C74" s="38"/>
      <c r="J74" s="39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BN74" s="39"/>
      <c r="BO74" s="40"/>
      <c r="BR74" s="43"/>
    </row>
    <row r="75" spans="1:70">
      <c r="A75" s="24"/>
      <c r="B75" s="38"/>
      <c r="C75" s="38"/>
      <c r="J75" s="39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BN75" s="39"/>
      <c r="BO75" s="40"/>
      <c r="BR75" s="43"/>
    </row>
    <row r="76" spans="1:70">
      <c r="A76" s="24"/>
      <c r="B76" s="31"/>
      <c r="J76" s="39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BN76" s="39"/>
      <c r="BO76" s="40"/>
      <c r="BR76" s="43"/>
    </row>
    <row r="77" spans="1:70">
      <c r="J77" s="39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BN77" s="39"/>
      <c r="BO77" s="40"/>
      <c r="BR77" s="43"/>
    </row>
    <row r="78" spans="1:70">
      <c r="J78" s="39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BN78" s="39"/>
      <c r="BO78" s="40"/>
      <c r="BR78" s="43"/>
    </row>
    <row r="79" spans="1:70">
      <c r="J79" s="39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BN79" s="39"/>
      <c r="BO79" s="40"/>
      <c r="BR79" s="43"/>
    </row>
    <row r="80" spans="1:70">
      <c r="J80" s="39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BN80" s="39"/>
      <c r="BO80" s="40"/>
      <c r="BR80" s="43"/>
    </row>
    <row r="81" spans="10:70">
      <c r="J81" s="39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BN81" s="39"/>
      <c r="BO81" s="40"/>
      <c r="BR81" s="43"/>
    </row>
    <row r="82" spans="10:70">
      <c r="J82" s="39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BN82" s="39"/>
      <c r="BO82" s="40"/>
      <c r="BR82" s="43"/>
    </row>
    <row r="83" spans="10:70">
      <c r="J83" s="39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BN83" s="39"/>
      <c r="BO83" s="40"/>
      <c r="BR83" s="43"/>
    </row>
    <row r="84" spans="10:70">
      <c r="J84" s="39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BN84" s="39"/>
      <c r="BO84" s="40"/>
      <c r="BR84" s="43"/>
    </row>
    <row r="85" spans="10:70">
      <c r="J85" s="39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BN85" s="39"/>
      <c r="BO85" s="40"/>
      <c r="BR85" s="43"/>
    </row>
    <row r="86" spans="10:70">
      <c r="J86" s="39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BN86" s="39"/>
      <c r="BO86" s="40"/>
      <c r="BR86" s="43"/>
    </row>
    <row r="87" spans="10:70">
      <c r="J87" s="39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BN87" s="39"/>
      <c r="BO87" s="40"/>
      <c r="BR87" s="43"/>
    </row>
    <row r="88" spans="10:70">
      <c r="J88" s="39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BN88" s="39"/>
      <c r="BO88" s="40"/>
      <c r="BR88" s="43"/>
    </row>
    <row r="89" spans="10:70">
      <c r="J89" s="39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BN89" s="39"/>
      <c r="BO89" s="40"/>
      <c r="BR89" s="43"/>
    </row>
    <row r="90" spans="10:70">
      <c r="J90" s="39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BN90" s="39"/>
      <c r="BO90" s="40"/>
      <c r="BR90" s="43"/>
    </row>
    <row r="91" spans="10:70">
      <c r="J91" s="39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BN91" s="39"/>
      <c r="BO91" s="40"/>
      <c r="BR91" s="43"/>
    </row>
    <row r="92" spans="10:70">
      <c r="J92" s="39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BN92" s="39"/>
      <c r="BO92" s="40"/>
      <c r="BR92" s="43"/>
    </row>
    <row r="93" spans="10:70">
      <c r="J93" s="39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BN93" s="39"/>
      <c r="BO93" s="40"/>
      <c r="BR93" s="43"/>
    </row>
    <row r="94" spans="10:70">
      <c r="J94" s="39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BN94" s="39"/>
      <c r="BO94" s="40"/>
      <c r="BR94" s="43"/>
    </row>
    <row r="95" spans="10:70">
      <c r="J95" s="39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BN95" s="39"/>
      <c r="BO95" s="40"/>
      <c r="BR95" s="43"/>
    </row>
    <row r="96" spans="10:70">
      <c r="J96" s="39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BN96" s="39"/>
      <c r="BO96" s="40"/>
      <c r="BR96" s="43"/>
    </row>
    <row r="97" spans="10:70">
      <c r="J97" s="39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BN97" s="39"/>
      <c r="BO97" s="40"/>
      <c r="BR97" s="43"/>
    </row>
    <row r="98" spans="10:70">
      <c r="J98" s="39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BN98" s="39"/>
      <c r="BO98" s="40"/>
      <c r="BR98" s="43"/>
    </row>
    <row r="99" spans="10:70">
      <c r="J99" s="39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BN99" s="39"/>
      <c r="BO99" s="40"/>
      <c r="BR99" s="43"/>
    </row>
    <row r="100" spans="10:70">
      <c r="J100" s="39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BN100" s="39"/>
      <c r="BO100" s="40"/>
      <c r="BR100" s="43"/>
    </row>
    <row r="101" spans="10:70">
      <c r="J101" s="39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BN101" s="39"/>
      <c r="BO101" s="40"/>
      <c r="BR101" s="43"/>
    </row>
    <row r="102" spans="10:70">
      <c r="J102" s="39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BN102" s="39"/>
      <c r="BO102" s="40"/>
      <c r="BR102" s="43"/>
    </row>
    <row r="103" spans="10:70">
      <c r="J103" s="39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BN103" s="39"/>
      <c r="BO103" s="40"/>
      <c r="BR103" s="43"/>
    </row>
    <row r="104" spans="10:70">
      <c r="J104" s="39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BN104" s="39"/>
      <c r="BO104" s="40"/>
      <c r="BR104" s="43"/>
    </row>
    <row r="105" spans="10:70">
      <c r="J105" s="39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BN105" s="39"/>
      <c r="BO105" s="40"/>
      <c r="BR105" s="43"/>
    </row>
    <row r="106" spans="10:70">
      <c r="J106" s="39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BN106" s="39"/>
      <c r="BO106" s="40"/>
      <c r="BR106" s="43"/>
    </row>
    <row r="107" spans="10:70">
      <c r="J107" s="39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BN107" s="39"/>
      <c r="BO107" s="40"/>
      <c r="BR107" s="43"/>
    </row>
    <row r="108" spans="10:70">
      <c r="J108" s="39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BN108" s="39"/>
      <c r="BO108" s="40"/>
      <c r="BR108" s="43"/>
    </row>
    <row r="109" spans="10:70">
      <c r="J109" s="39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BN109" s="39"/>
      <c r="BO109" s="40"/>
      <c r="BR109" s="43"/>
    </row>
    <row r="110" spans="10:70">
      <c r="J110" s="39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BN110" s="39"/>
      <c r="BO110" s="40"/>
      <c r="BR110" s="43"/>
    </row>
    <row r="111" spans="10:70">
      <c r="J111" s="39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BN111" s="39"/>
      <c r="BO111" s="40"/>
      <c r="BR111" s="43"/>
    </row>
    <row r="112" spans="10:70">
      <c r="J112" s="39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BN112" s="39"/>
      <c r="BO112" s="40"/>
      <c r="BR112" s="43"/>
    </row>
    <row r="113" spans="10:70">
      <c r="J113" s="39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BN113" s="39"/>
      <c r="BO113" s="40"/>
      <c r="BR113" s="43"/>
    </row>
    <row r="114" spans="10:70">
      <c r="J114" s="39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BN114" s="39"/>
      <c r="BO114" s="40"/>
      <c r="BR114" s="43"/>
    </row>
    <row r="115" spans="10:70">
      <c r="J115" s="39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BN115" s="39"/>
      <c r="BO115" s="40"/>
      <c r="BR115" s="43"/>
    </row>
    <row r="116" spans="10:70">
      <c r="J116" s="39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BN116" s="39"/>
      <c r="BO116" s="40"/>
      <c r="BR116" s="43"/>
    </row>
    <row r="117" spans="10:70">
      <c r="J117" s="39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BN117" s="39"/>
      <c r="BO117" s="40"/>
      <c r="BR117" s="43"/>
    </row>
    <row r="118" spans="10:70">
      <c r="J118" s="39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BN118" s="39"/>
      <c r="BO118" s="40"/>
      <c r="BR118" s="43"/>
    </row>
    <row r="119" spans="10:70">
      <c r="J119" s="39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BN119" s="39"/>
      <c r="BO119" s="40"/>
      <c r="BR119" s="43"/>
    </row>
    <row r="120" spans="10:70">
      <c r="J120" s="39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BN120" s="39"/>
      <c r="BO120" s="40"/>
      <c r="BR120" s="43"/>
    </row>
    <row r="121" spans="10:70">
      <c r="J121" s="39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BN121" s="39"/>
      <c r="BO121" s="40"/>
      <c r="BR121" s="43"/>
    </row>
    <row r="122" spans="10:70">
      <c r="J122" s="39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BN122" s="39"/>
      <c r="BO122" s="40"/>
      <c r="BR122" s="43"/>
    </row>
    <row r="123" spans="10:70">
      <c r="J123" s="39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BN123" s="39"/>
      <c r="BO123" s="40"/>
      <c r="BR123" s="43"/>
    </row>
    <row r="124" spans="10:70">
      <c r="J124" s="39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BN124" s="39"/>
      <c r="BO124" s="40"/>
      <c r="BR124" s="43"/>
    </row>
    <row r="125" spans="10:70">
      <c r="J125" s="39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BN125" s="39"/>
      <c r="BO125" s="40"/>
      <c r="BR125" s="43"/>
    </row>
    <row r="126" spans="10:70">
      <c r="J126" s="39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BN126" s="39"/>
      <c r="BO126" s="40"/>
      <c r="BR126" s="43"/>
    </row>
    <row r="127" spans="10:70">
      <c r="J127" s="39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BN127" s="39"/>
      <c r="BO127" s="40"/>
      <c r="BR127" s="43"/>
    </row>
    <row r="128" spans="10:70">
      <c r="J128" s="39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BN128" s="39"/>
      <c r="BO128" s="40"/>
      <c r="BR128" s="43"/>
    </row>
    <row r="129" spans="10:70">
      <c r="J129" s="39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BN129" s="39"/>
      <c r="BO129" s="40"/>
      <c r="BR129" s="43"/>
    </row>
    <row r="130" spans="10:70">
      <c r="J130" s="39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BN130" s="39"/>
      <c r="BO130" s="40"/>
      <c r="BR130" s="43"/>
    </row>
    <row r="131" spans="10:70">
      <c r="J131" s="39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BN131" s="39"/>
      <c r="BO131" s="40"/>
      <c r="BR131" s="43"/>
    </row>
    <row r="132" spans="10:70">
      <c r="J132" s="39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BN132" s="39"/>
      <c r="BO132" s="40"/>
      <c r="BR132" s="43"/>
    </row>
    <row r="133" spans="10:70">
      <c r="J133" s="39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BN133" s="39"/>
      <c r="BO133" s="40"/>
      <c r="BR133" s="43"/>
    </row>
    <row r="134" spans="10:70">
      <c r="J134" s="39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BN134" s="39"/>
      <c r="BO134" s="40"/>
      <c r="BR134" s="43"/>
    </row>
    <row r="135" spans="10:70">
      <c r="J135" s="39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BN135" s="39"/>
      <c r="BO135" s="40"/>
      <c r="BR135" s="43"/>
    </row>
    <row r="136" spans="10:70">
      <c r="J136" s="39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BN136" s="39"/>
      <c r="BO136" s="40"/>
      <c r="BR136" s="43"/>
    </row>
    <row r="137" spans="10:70">
      <c r="J137" s="39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BN137" s="39"/>
      <c r="BO137" s="40"/>
      <c r="BR137" s="43"/>
    </row>
    <row r="138" spans="10:70">
      <c r="J138" s="39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BN138" s="39"/>
      <c r="BO138" s="40"/>
      <c r="BR138" s="43"/>
    </row>
    <row r="139" spans="10:70">
      <c r="J139" s="39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BN139" s="39"/>
      <c r="BO139" s="40"/>
      <c r="BR139" s="43"/>
    </row>
    <row r="140" spans="10:70">
      <c r="J140" s="39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BN140" s="39"/>
      <c r="BO140" s="40"/>
      <c r="BR140" s="43"/>
    </row>
    <row r="141" spans="10:70">
      <c r="J141" s="39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BN141" s="39"/>
      <c r="BO141" s="40"/>
      <c r="BR141" s="43"/>
    </row>
    <row r="142" spans="10:70">
      <c r="J142" s="39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BN142" s="39"/>
      <c r="BO142" s="40"/>
      <c r="BR142" s="43"/>
    </row>
    <row r="143" spans="10:70">
      <c r="J143" s="39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BN143" s="39"/>
      <c r="BO143" s="40"/>
      <c r="BR143" s="43"/>
    </row>
    <row r="144" spans="10:70">
      <c r="J144" s="39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BN144" s="39"/>
      <c r="BO144" s="40"/>
      <c r="BR144" s="43"/>
    </row>
    <row r="145" spans="10:70">
      <c r="J145" s="39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BN145" s="39"/>
      <c r="BO145" s="40"/>
      <c r="BR145" s="43"/>
    </row>
    <row r="146" spans="10:70">
      <c r="J146" s="39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BN146" s="39"/>
      <c r="BO146" s="40"/>
      <c r="BR146" s="43"/>
    </row>
    <row r="147" spans="10:70">
      <c r="J147" s="39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BN147" s="39"/>
      <c r="BO147" s="40"/>
      <c r="BR147" s="43"/>
    </row>
    <row r="148" spans="10:70">
      <c r="J148" s="39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BN148" s="39"/>
      <c r="BO148" s="40"/>
      <c r="BR148" s="43"/>
    </row>
    <row r="149" spans="10:70">
      <c r="J149" s="39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BN149" s="39"/>
      <c r="BO149" s="40"/>
      <c r="BR149" s="43"/>
    </row>
    <row r="150" spans="10:70">
      <c r="J150" s="39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BN150" s="39"/>
      <c r="BO150" s="40"/>
      <c r="BR150" s="43"/>
    </row>
    <row r="151" spans="10:70">
      <c r="J151" s="39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BN151" s="39"/>
      <c r="BO151" s="40"/>
      <c r="BR151" s="43"/>
    </row>
    <row r="152" spans="10:70">
      <c r="J152" s="39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BN152" s="39"/>
      <c r="BO152" s="40"/>
      <c r="BR152" s="43"/>
    </row>
    <row r="153" spans="10:70">
      <c r="J153" s="39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BN153" s="39"/>
      <c r="BO153" s="40"/>
      <c r="BR153" s="43"/>
    </row>
    <row r="154" spans="10:70">
      <c r="J154" s="39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BN154" s="39"/>
      <c r="BO154" s="40"/>
      <c r="BR154" s="43"/>
    </row>
    <row r="155" spans="10:70">
      <c r="J155" s="39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BN155" s="39"/>
      <c r="BO155" s="40"/>
      <c r="BR155" s="43"/>
    </row>
    <row r="156" spans="10:70">
      <c r="J156" s="39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BN156" s="39"/>
      <c r="BO156" s="40"/>
      <c r="BR156" s="43"/>
    </row>
    <row r="157" spans="10:70">
      <c r="J157" s="39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BN157" s="39"/>
      <c r="BO157" s="40"/>
      <c r="BR157" s="43"/>
    </row>
    <row r="158" spans="10:70">
      <c r="J158" s="39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BN158" s="39"/>
      <c r="BO158" s="40"/>
      <c r="BR158" s="43"/>
    </row>
    <row r="159" spans="10:70">
      <c r="J159" s="39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BN159" s="39"/>
      <c r="BO159" s="40"/>
      <c r="BR159" s="43"/>
    </row>
    <row r="160" spans="10:70">
      <c r="J160" s="39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BN160" s="39"/>
      <c r="BO160" s="40"/>
      <c r="BR160" s="43"/>
    </row>
    <row r="161" spans="10:70">
      <c r="J161" s="39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BN161" s="39"/>
      <c r="BO161" s="40"/>
      <c r="BR161" s="43"/>
    </row>
    <row r="162" spans="10:70">
      <c r="J162" s="39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BN162" s="39"/>
      <c r="BO162" s="40"/>
      <c r="BR162" s="43"/>
    </row>
    <row r="163" spans="10:70">
      <c r="J163" s="39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BN163" s="39"/>
      <c r="BO163" s="40"/>
      <c r="BR163" s="43"/>
    </row>
    <row r="164" spans="10:70">
      <c r="J164" s="39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BN164" s="39"/>
      <c r="BO164" s="40"/>
      <c r="BR164" s="43"/>
    </row>
    <row r="165" spans="10:70">
      <c r="J165" s="39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BN165" s="39"/>
      <c r="BO165" s="40"/>
      <c r="BR165" s="43"/>
    </row>
    <row r="166" spans="10:70">
      <c r="J166" s="39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BN166" s="39"/>
      <c r="BO166" s="40"/>
      <c r="BR166" s="43"/>
    </row>
    <row r="167" spans="10:70">
      <c r="J167" s="39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BN167" s="39"/>
      <c r="BO167" s="40"/>
      <c r="BR167" s="43"/>
    </row>
    <row r="168" spans="10:70">
      <c r="J168" s="39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BN168" s="39"/>
      <c r="BO168" s="40"/>
      <c r="BR168" s="43"/>
    </row>
    <row r="169" spans="10:70">
      <c r="J169" s="39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BN169" s="39"/>
      <c r="BO169" s="40"/>
      <c r="BR169" s="43"/>
    </row>
    <row r="170" spans="10:70">
      <c r="J170" s="39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BN170" s="39"/>
      <c r="BO170" s="40"/>
      <c r="BR170" s="43"/>
    </row>
    <row r="171" spans="10:70">
      <c r="J171" s="39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BN171" s="39"/>
      <c r="BO171" s="40"/>
      <c r="BR171" s="43"/>
    </row>
    <row r="172" spans="10:70">
      <c r="J172" s="39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BN172" s="39"/>
      <c r="BO172" s="40"/>
      <c r="BR172" s="43"/>
    </row>
    <row r="173" spans="10:70">
      <c r="J173" s="39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BN173" s="39"/>
      <c r="BO173" s="40"/>
      <c r="BR173" s="43"/>
    </row>
    <row r="174" spans="10:70">
      <c r="J174" s="39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BN174" s="39"/>
      <c r="BO174" s="40"/>
      <c r="BR174" s="43"/>
    </row>
    <row r="175" spans="10:70">
      <c r="J175" s="39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BN175" s="39"/>
      <c r="BO175" s="40"/>
      <c r="BR175" s="43"/>
    </row>
    <row r="176" spans="10:70">
      <c r="J176" s="39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BN176" s="39"/>
      <c r="BO176" s="40"/>
      <c r="BR176" s="43"/>
    </row>
    <row r="177" spans="10:70">
      <c r="J177" s="39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BN177" s="39"/>
      <c r="BO177" s="40"/>
      <c r="BR177" s="43"/>
    </row>
    <row r="178" spans="10:70">
      <c r="J178" s="39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BN178" s="39"/>
      <c r="BO178" s="40"/>
      <c r="BR178" s="43"/>
    </row>
    <row r="179" spans="10:70">
      <c r="J179" s="39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BN179" s="39"/>
      <c r="BO179" s="40"/>
      <c r="BR179" s="43"/>
    </row>
    <row r="180" spans="10:70">
      <c r="J180" s="39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BN180" s="39"/>
      <c r="BO180" s="40"/>
      <c r="BR180" s="43"/>
    </row>
    <row r="181" spans="10:70">
      <c r="J181" s="39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BN181" s="39"/>
      <c r="BO181" s="40"/>
      <c r="BR181" s="43"/>
    </row>
    <row r="182" spans="10:70">
      <c r="J182" s="39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BN182" s="39"/>
      <c r="BO182" s="40"/>
      <c r="BR182" s="43"/>
    </row>
    <row r="183" spans="10:70">
      <c r="J183" s="39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BN183" s="39"/>
      <c r="BO183" s="40"/>
      <c r="BR183" s="43"/>
    </row>
    <row r="184" spans="10:70">
      <c r="J184" s="39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BN184" s="39"/>
      <c r="BO184" s="40"/>
      <c r="BR184" s="43"/>
    </row>
    <row r="185" spans="10:70">
      <c r="J185" s="39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BN185" s="39"/>
      <c r="BO185" s="40"/>
      <c r="BR185" s="43"/>
    </row>
    <row r="186" spans="10:70">
      <c r="J186" s="39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BN186" s="39"/>
      <c r="BO186" s="40"/>
      <c r="BR186" s="43"/>
    </row>
    <row r="187" spans="10:70">
      <c r="J187" s="39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BN187" s="39"/>
      <c r="BO187" s="40"/>
      <c r="BR187" s="43"/>
    </row>
    <row r="188" spans="10:70">
      <c r="J188" s="39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BN188" s="39"/>
      <c r="BO188" s="40"/>
      <c r="BR188" s="43"/>
    </row>
    <row r="189" spans="10:70">
      <c r="J189" s="39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BN189" s="39"/>
      <c r="BO189" s="40"/>
      <c r="BR189" s="43"/>
    </row>
    <row r="190" spans="10:70">
      <c r="J190" s="39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BN190" s="39"/>
      <c r="BO190" s="40"/>
      <c r="BR190" s="43"/>
    </row>
    <row r="191" spans="10:70">
      <c r="J191" s="39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BN191" s="39"/>
      <c r="BO191" s="40"/>
      <c r="BR191" s="43"/>
    </row>
    <row r="192" spans="10:70">
      <c r="J192" s="39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BN192" s="39"/>
      <c r="BO192" s="40"/>
      <c r="BR192" s="43"/>
    </row>
    <row r="193" spans="10:70">
      <c r="J193" s="39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BN193" s="39"/>
      <c r="BO193" s="40"/>
      <c r="BR193" s="43"/>
    </row>
    <row r="194" spans="10:70">
      <c r="J194" s="39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BN194" s="39"/>
      <c r="BO194" s="40"/>
      <c r="BR194" s="43"/>
    </row>
    <row r="195" spans="10:70">
      <c r="J195" s="39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</row>
    <row r="196" spans="10:70">
      <c r="J196" s="39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</row>
    <row r="197" spans="10:70"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BN197" s="25" t="s">
        <v>0</v>
      </c>
      <c r="BO197" s="26">
        <f>SUM(BO22:BO194)</f>
        <v>1.0000000000000002</v>
      </c>
    </row>
    <row r="198" spans="10:70">
      <c r="J198" s="39"/>
      <c r="K198" s="40"/>
      <c r="L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</row>
    <row r="199" spans="10:70">
      <c r="J199" s="39"/>
      <c r="K199" s="40"/>
      <c r="L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</row>
    <row r="200" spans="10:70">
      <c r="J200" s="39"/>
      <c r="K200" s="40"/>
      <c r="L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</row>
    <row r="201" spans="10:70"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</row>
    <row r="202" spans="10:70"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</row>
    <row r="203" spans="10:70"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</row>
    <row r="204" spans="10:70"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</row>
    <row r="205" spans="10:70"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A2CD-C027-E946-8C13-30B3942AE40B}">
  <dimension ref="A1:CS205"/>
  <sheetViews>
    <sheetView tabSelected="1" zoomScale="80" zoomScaleNormal="80" workbookViewId="0">
      <selection activeCell="J80" sqref="J80"/>
    </sheetView>
  </sheetViews>
  <sheetFormatPr baseColWidth="10" defaultColWidth="10.83203125" defaultRowHeight="15"/>
  <cols>
    <col min="1" max="1" width="22.33203125" style="23" customWidth="1"/>
    <col min="2" max="37" width="10.83203125" style="23"/>
    <col min="38" max="38" width="23.1640625" style="23" customWidth="1"/>
    <col min="39" max="73" width="10.83203125" style="23"/>
    <col min="74" max="74" width="20.6640625" style="23" customWidth="1"/>
    <col min="75" max="76" width="10.83203125" style="23"/>
    <col min="77" max="77" width="22.6640625" style="23" customWidth="1"/>
    <col min="78" max="16384" width="10.83203125" style="23"/>
  </cols>
  <sheetData>
    <row r="1" spans="1:97" s="3" customFormat="1" ht="1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V1" s="1"/>
      <c r="BW1" s="1"/>
      <c r="BX1" s="1"/>
      <c r="BY1" s="1"/>
      <c r="BZ1" s="1"/>
    </row>
    <row r="2" spans="1:97" s="3" customFormat="1" ht="14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7"/>
      <c r="AS2" s="7"/>
      <c r="AT2" s="1"/>
      <c r="AU2" s="7"/>
      <c r="AV2" s="1"/>
      <c r="AW2" s="8"/>
      <c r="AX2" s="1"/>
      <c r="AY2" s="1"/>
      <c r="AZ2" s="1"/>
      <c r="BA2" s="1"/>
      <c r="BB2" s="1"/>
      <c r="BC2" s="1"/>
      <c r="BD2" s="1"/>
      <c r="BE2" s="1"/>
      <c r="BF2" s="1"/>
      <c r="BG2" s="1"/>
      <c r="BV2" s="6"/>
      <c r="BW2" s="6"/>
      <c r="BX2" s="6"/>
      <c r="BY2" s="6"/>
      <c r="BZ2" s="6"/>
    </row>
    <row r="3" spans="1:97" s="3" customFormat="1" ht="14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7"/>
      <c r="AS3" s="7"/>
      <c r="AT3" s="1"/>
      <c r="AU3" s="7"/>
      <c r="AV3" s="1"/>
      <c r="AW3" s="8"/>
      <c r="AX3" s="1"/>
      <c r="AY3" s="1"/>
      <c r="AZ3" s="1"/>
      <c r="BA3" s="1"/>
      <c r="BB3" s="1"/>
      <c r="BC3" s="1"/>
      <c r="BD3" s="1"/>
      <c r="BE3" s="1"/>
      <c r="BF3" s="1"/>
      <c r="BG3" s="1"/>
      <c r="BV3" s="6"/>
      <c r="BW3" s="6"/>
      <c r="BX3" s="6"/>
      <c r="BY3" s="6"/>
      <c r="BZ3" s="6"/>
    </row>
    <row r="4" spans="1:97" s="3" customFormat="1" ht="14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7"/>
      <c r="AS4" s="7"/>
      <c r="AT4" s="1"/>
      <c r="AU4" s="7"/>
      <c r="AV4" s="1"/>
      <c r="AW4" s="8"/>
      <c r="AX4" s="1"/>
      <c r="AY4" s="1"/>
      <c r="AZ4" s="1"/>
      <c r="BA4" s="1"/>
      <c r="BB4" s="1"/>
      <c r="BC4" s="1"/>
      <c r="BD4" s="1"/>
      <c r="BE4" s="1"/>
      <c r="BF4" s="1"/>
      <c r="BG4" s="1"/>
      <c r="BV4" s="6"/>
      <c r="BW4" s="6"/>
      <c r="BX4" s="6"/>
      <c r="BY4" s="6"/>
      <c r="BZ4" s="6"/>
    </row>
    <row r="5" spans="1:97" s="3" customFormat="1" ht="14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7"/>
      <c r="AS5" s="7"/>
      <c r="AT5" s="1"/>
      <c r="AU5" s="7"/>
      <c r="AV5" s="1"/>
      <c r="AW5" s="8"/>
      <c r="AX5" s="1"/>
      <c r="AY5" s="1"/>
      <c r="AZ5" s="1"/>
      <c r="BA5" s="1"/>
      <c r="BB5" s="1"/>
      <c r="BC5" s="1"/>
      <c r="BD5" s="1"/>
      <c r="BE5" s="1"/>
      <c r="BF5" s="1"/>
      <c r="BG5" s="1"/>
      <c r="BV5" s="6"/>
      <c r="BW5" s="6"/>
      <c r="BX5" s="6"/>
      <c r="BY5" s="6"/>
      <c r="BZ5" s="6"/>
    </row>
    <row r="6" spans="1:97" s="3" customFormat="1" ht="14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9"/>
      <c r="AQ6" s="9"/>
      <c r="AR6" s="10"/>
      <c r="AS6" s="7"/>
      <c r="AT6" s="7"/>
      <c r="AU6" s="1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V6" s="6"/>
      <c r="BW6" s="6"/>
      <c r="BX6" s="6"/>
      <c r="BY6" s="6"/>
      <c r="BZ6" s="6"/>
    </row>
    <row r="7" spans="1:97" s="3" customFormat="1" ht="1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8"/>
      <c r="AP7" s="8"/>
      <c r="AQ7" s="12"/>
      <c r="AR7" s="1"/>
      <c r="AS7" s="8"/>
      <c r="AT7" s="13"/>
      <c r="AU7" s="13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V7" s="1"/>
      <c r="BW7" s="1"/>
      <c r="BX7" s="1"/>
      <c r="BY7" s="1"/>
      <c r="BZ7" s="1"/>
    </row>
    <row r="8" spans="1:97" s="3" customFormat="1" ht="1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8"/>
      <c r="AP8" s="8"/>
      <c r="AQ8" s="12"/>
      <c r="AR8" s="1"/>
      <c r="AS8" s="8"/>
      <c r="AT8" s="13"/>
      <c r="AU8" s="13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V8" s="1"/>
      <c r="BW8" s="1"/>
      <c r="BX8" s="1"/>
      <c r="BY8" s="1"/>
      <c r="BZ8" s="1"/>
    </row>
    <row r="9" spans="1:97" s="3" customFormat="1" ht="1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8"/>
      <c r="AP9" s="8"/>
      <c r="AQ9" s="12"/>
      <c r="AR9" s="1"/>
      <c r="AS9" s="8"/>
      <c r="AT9" s="13"/>
      <c r="AU9" s="13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V9" s="1"/>
      <c r="BW9" s="1"/>
      <c r="BX9" s="1"/>
      <c r="BY9" s="1"/>
      <c r="BZ9" s="1"/>
    </row>
    <row r="10" spans="1:97" s="3" customFormat="1" ht="1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8"/>
      <c r="AP10" s="8"/>
      <c r="AQ10" s="12"/>
      <c r="AR10" s="1"/>
      <c r="AS10" s="8"/>
      <c r="AT10" s="13"/>
      <c r="AU10" s="13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V10" s="1"/>
      <c r="BW10" s="1"/>
      <c r="BX10" s="1"/>
      <c r="BY10" s="1"/>
      <c r="BZ10" s="1"/>
    </row>
    <row r="11" spans="1:97" s="15" customFormat="1" ht="13" customHeight="1">
      <c r="AO11" s="16"/>
      <c r="AP11" s="16"/>
      <c r="AQ11" s="16"/>
      <c r="AR11" s="16"/>
      <c r="AS11" s="16"/>
      <c r="AT11" s="16"/>
    </row>
    <row r="12" spans="1:97" s="15" customFormat="1" ht="16" thickBot="1">
      <c r="A12" s="18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8"/>
      <c r="AQ12" s="18"/>
      <c r="AR12" s="18"/>
      <c r="AS12" s="18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S12" s="19"/>
      <c r="BT12" s="19"/>
      <c r="BU12" s="19"/>
      <c r="BV12" s="17"/>
      <c r="BW12" s="17"/>
      <c r="BX12" s="17"/>
      <c r="BY12" s="17"/>
      <c r="BZ12" s="17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</row>
    <row r="13" spans="1:97" s="15" customForma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S13" s="19"/>
      <c r="BT13" s="19"/>
      <c r="BU13" s="19"/>
      <c r="BV13" s="20"/>
      <c r="BW13" s="20"/>
      <c r="BX13" s="20"/>
      <c r="BY13" s="20"/>
      <c r="BZ13" s="20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</row>
    <row r="14" spans="1:97" s="15" customFormat="1" ht="16" thickBo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S14" s="19"/>
      <c r="BT14" s="19"/>
      <c r="BU14" s="19"/>
      <c r="BV14" s="21"/>
      <c r="BW14" s="21"/>
      <c r="BX14" s="21"/>
      <c r="BY14" s="21"/>
      <c r="BZ14" s="21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</row>
    <row r="15" spans="1:97" s="22" customFormat="1">
      <c r="BO15" s="15"/>
      <c r="BP15" s="15"/>
      <c r="BQ15" s="15"/>
      <c r="BR15" s="15"/>
    </row>
    <row r="16" spans="1:97" s="22" customFormat="1"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</row>
    <row r="17" spans="1:78" s="22" customFormat="1" ht="31">
      <c r="A17" s="35" t="s">
        <v>1</v>
      </c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</row>
    <row r="18" spans="1:78" s="22" customFormat="1"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</row>
    <row r="19" spans="1:78" s="22" customFormat="1" ht="16" thickBot="1"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</row>
    <row r="20" spans="1:78" s="29" customFormat="1" ht="16">
      <c r="A20" s="30" t="s">
        <v>2</v>
      </c>
      <c r="B20" s="37">
        <v>44927</v>
      </c>
      <c r="C20" s="37">
        <v>44958</v>
      </c>
      <c r="D20" s="37">
        <v>44986</v>
      </c>
      <c r="E20" s="37">
        <v>45017</v>
      </c>
      <c r="F20" s="37">
        <v>45047</v>
      </c>
      <c r="G20" s="37">
        <v>45078</v>
      </c>
      <c r="H20" s="37">
        <v>45108</v>
      </c>
      <c r="I20" s="37">
        <v>45139</v>
      </c>
      <c r="J20" s="37">
        <v>45170</v>
      </c>
      <c r="K20" s="37">
        <v>45200</v>
      </c>
      <c r="L20" s="37">
        <v>45231</v>
      </c>
      <c r="M20" s="37">
        <v>45261</v>
      </c>
      <c r="N20" s="37">
        <v>45292</v>
      </c>
      <c r="O20" s="37">
        <v>45323</v>
      </c>
      <c r="P20" s="37">
        <v>45352</v>
      </c>
      <c r="Q20" s="37">
        <v>45383</v>
      </c>
      <c r="R20" s="37">
        <v>45413</v>
      </c>
      <c r="S20" s="37">
        <v>45444</v>
      </c>
      <c r="T20" s="37">
        <v>45474</v>
      </c>
      <c r="U20" s="37">
        <v>45505</v>
      </c>
      <c r="V20" s="37">
        <v>45536</v>
      </c>
      <c r="W20" s="37">
        <v>45566</v>
      </c>
      <c r="X20" s="37">
        <v>45597</v>
      </c>
      <c r="Y20" s="37">
        <v>45627</v>
      </c>
      <c r="Z20" s="37">
        <v>45658</v>
      </c>
      <c r="AA20" s="37">
        <v>45689</v>
      </c>
      <c r="AB20" s="37">
        <v>45717</v>
      </c>
      <c r="AC20" s="22"/>
      <c r="AD20" s="22"/>
      <c r="AE20" s="22"/>
      <c r="AF20" s="22"/>
      <c r="AG20" s="22"/>
      <c r="AH20" s="22"/>
      <c r="AI20" s="22"/>
      <c r="AJ20" s="22"/>
      <c r="AK20" s="22"/>
      <c r="AL20" s="36" t="s">
        <v>3</v>
      </c>
      <c r="AM20" s="36" t="s">
        <v>3</v>
      </c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V20" s="30" t="s">
        <v>2</v>
      </c>
      <c r="BW20" s="37">
        <f>AB20</f>
        <v>45717</v>
      </c>
      <c r="BX20" s="22"/>
      <c r="BY20" s="37"/>
      <c r="BZ20" s="37"/>
    </row>
    <row r="21" spans="1:78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2"/>
      <c r="AD21" s="22"/>
      <c r="AE21" s="22"/>
      <c r="AF21" s="22"/>
      <c r="AG21" s="22"/>
      <c r="AH21" s="22"/>
      <c r="AI21" s="22"/>
      <c r="AJ21" s="22"/>
      <c r="AK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V21" s="24"/>
      <c r="BW21" s="24"/>
      <c r="BX21" s="22"/>
      <c r="BY21" s="22"/>
      <c r="BZ21" s="22"/>
    </row>
    <row r="22" spans="1:78">
      <c r="A22" s="39" t="s">
        <v>14</v>
      </c>
      <c r="B22" s="40">
        <v>0.2305829219952541</v>
      </c>
      <c r="C22" s="40">
        <v>0.22295124331694946</v>
      </c>
      <c r="D22" s="40">
        <v>0.21010739831789307</v>
      </c>
      <c r="E22" s="40">
        <v>0.19784229373711895</v>
      </c>
      <c r="F22" s="40">
        <v>0.18451694236484317</v>
      </c>
      <c r="G22" s="40">
        <v>0.1855530143999167</v>
      </c>
      <c r="H22" s="40">
        <v>0.23468885093423683</v>
      </c>
      <c r="I22" s="40">
        <v>0.2426449966969618</v>
      </c>
      <c r="J22" s="40">
        <v>0.24877532820103351</v>
      </c>
      <c r="K22" s="40">
        <v>0.1828895808513317</v>
      </c>
      <c r="L22" s="40">
        <v>0.17075371176574597</v>
      </c>
      <c r="M22" s="40">
        <v>0.24602647562551952</v>
      </c>
      <c r="N22" s="40">
        <v>0.33097066493021771</v>
      </c>
      <c r="O22" s="40">
        <v>0.32375497271837034</v>
      </c>
      <c r="P22" s="40">
        <v>0.28380760721216064</v>
      </c>
      <c r="Q22" s="40">
        <v>0.22513192745080871</v>
      </c>
      <c r="R22" s="40">
        <v>0.26720346370970821</v>
      </c>
      <c r="S22" s="40">
        <v>0.24184199989302366</v>
      </c>
      <c r="T22" s="40">
        <v>0.24926720066868177</v>
      </c>
      <c r="U22" s="40">
        <v>0.19725895976822413</v>
      </c>
      <c r="V22" s="40">
        <v>0.17975709535014842</v>
      </c>
      <c r="W22" s="40">
        <v>0.16784364274458866</v>
      </c>
      <c r="X22" s="40">
        <v>0.21221066912051553</v>
      </c>
      <c r="Y22" s="40">
        <v>0.21769213764622999</v>
      </c>
      <c r="Z22" s="40">
        <v>0.20324048880909118</v>
      </c>
      <c r="AA22" s="40">
        <v>0.1832182134963258</v>
      </c>
      <c r="AB22" s="40">
        <v>0.20135155001740102</v>
      </c>
      <c r="AC22" s="22"/>
      <c r="AD22" s="22"/>
      <c r="AE22" s="22"/>
      <c r="AF22" s="22"/>
      <c r="AG22" s="22"/>
      <c r="AH22" s="22"/>
      <c r="AI22" s="22"/>
      <c r="AJ22" s="22"/>
      <c r="AK22" s="22"/>
      <c r="AL22" s="23" t="str">
        <f t="shared" ref="AL22:AM40" si="0">BY22</f>
        <v>unibet.nl</v>
      </c>
      <c r="AM22" s="32">
        <f t="shared" si="0"/>
        <v>0.20135155001740102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V22" s="39" t="str">
        <f t="shared" ref="BV22:BV23" si="1">A22</f>
        <v>unibet.nl</v>
      </c>
      <c r="BW22" s="40">
        <f>AB22</f>
        <v>0.20135155001740102</v>
      </c>
      <c r="BX22" s="22"/>
      <c r="BY22" s="22" t="str" cm="1">
        <f t="array" ref="BY22:BZ52">_xlfn._xlws.SORT(BV22:BW52,2,-1)</f>
        <v>unibet.nl</v>
      </c>
      <c r="BZ22" s="41">
        <v>0.20135155001740102</v>
      </c>
    </row>
    <row r="23" spans="1:78">
      <c r="A23" s="39" t="s">
        <v>16</v>
      </c>
      <c r="B23" s="40">
        <v>0.19311055898581905</v>
      </c>
      <c r="C23" s="40">
        <v>9.3207793576221568E-2</v>
      </c>
      <c r="D23" s="40">
        <v>0.13236305666547321</v>
      </c>
      <c r="E23" s="40">
        <v>0.10083440461337741</v>
      </c>
      <c r="F23" s="40">
        <v>0.11868643793179223</v>
      </c>
      <c r="G23" s="40">
        <v>0.1502671822510564</v>
      </c>
      <c r="H23" s="40">
        <v>0.16162058944105842</v>
      </c>
      <c r="I23" s="40">
        <v>0.15809297184157853</v>
      </c>
      <c r="J23" s="40">
        <v>0.14300754375388419</v>
      </c>
      <c r="K23" s="40">
        <v>0.15514891811383269</v>
      </c>
      <c r="L23" s="40">
        <v>0.14814690638614225</v>
      </c>
      <c r="M23" s="40">
        <v>0.12179134055205333</v>
      </c>
      <c r="N23" s="40">
        <v>9.0389281894630524E-2</v>
      </c>
      <c r="O23" s="40">
        <v>0.13484964629286419</v>
      </c>
      <c r="P23" s="40">
        <v>0.12778282053261261</v>
      </c>
      <c r="Q23" s="40">
        <v>0.12869505932607728</v>
      </c>
      <c r="R23" s="40">
        <v>7.8206212444207668E-2</v>
      </c>
      <c r="S23" s="40">
        <v>8.9642378137438472E-2</v>
      </c>
      <c r="T23" s="40">
        <v>9.2827306397071027E-2</v>
      </c>
      <c r="U23" s="40">
        <v>8.2707077916807537E-2</v>
      </c>
      <c r="V23" s="40">
        <v>9.8618344661839052E-2</v>
      </c>
      <c r="W23" s="40">
        <v>0.12854573214218915</v>
      </c>
      <c r="X23" s="40">
        <v>0.14501085925688148</v>
      </c>
      <c r="Y23" s="40">
        <v>0.12383824518560409</v>
      </c>
      <c r="Z23" s="40">
        <v>9.1475767683040873E-2</v>
      </c>
      <c r="AA23" s="40">
        <v>8.27255032983545E-2</v>
      </c>
      <c r="AB23" s="40">
        <v>8.6623639444405043E-2</v>
      </c>
      <c r="AC23" s="22"/>
      <c r="AD23" s="22"/>
      <c r="AE23" s="22"/>
      <c r="AF23" s="22"/>
      <c r="AG23" s="22"/>
      <c r="AH23" s="22"/>
      <c r="AI23" s="22"/>
      <c r="AJ23" s="22"/>
      <c r="AK23" s="22"/>
      <c r="AL23" s="23" t="str">
        <f t="shared" si="0"/>
        <v>betcity.nl</v>
      </c>
      <c r="AM23" s="32">
        <f t="shared" si="0"/>
        <v>0.17278975970398172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V23" s="39" t="str">
        <f t="shared" si="1"/>
        <v>toto.nl</v>
      </c>
      <c r="BW23" s="40">
        <f t="shared" ref="BW23:BW52" si="2">AB23</f>
        <v>8.6623639444405043E-2</v>
      </c>
      <c r="BX23" s="22"/>
      <c r="BY23" s="22" t="str">
        <v>betcity.nl</v>
      </c>
      <c r="BZ23" s="41">
        <v>0.17278975970398172</v>
      </c>
    </row>
    <row r="24" spans="1:78">
      <c r="A24" s="39" t="s">
        <v>18</v>
      </c>
      <c r="B24" s="40">
        <v>0.11863270312775059</v>
      </c>
      <c r="C24" s="40">
        <v>0.14347058581463559</v>
      </c>
      <c r="D24" s="40">
        <v>0.13875368772202526</v>
      </c>
      <c r="E24" s="40">
        <v>0.15298952448470854</v>
      </c>
      <c r="F24" s="40">
        <v>0.14983354711897148</v>
      </c>
      <c r="G24" s="40">
        <v>0.11501802979418023</v>
      </c>
      <c r="H24" s="40">
        <v>7.32592853947477E-2</v>
      </c>
      <c r="I24" s="40">
        <v>6.437952273389573E-2</v>
      </c>
      <c r="J24" s="40">
        <v>8.2117797306983598E-2</v>
      </c>
      <c r="K24" s="40">
        <v>0.12750419894664686</v>
      </c>
      <c r="L24" s="40">
        <v>0.15325544015222914</v>
      </c>
      <c r="M24" s="40">
        <v>0.13090164818661806</v>
      </c>
      <c r="N24" s="40">
        <v>9.1463032765677688E-2</v>
      </c>
      <c r="O24" s="40">
        <v>4.6480014485524003E-2</v>
      </c>
      <c r="P24" s="40">
        <v>8.4477940022639655E-2</v>
      </c>
      <c r="Q24" s="40">
        <v>0.10444132888695512</v>
      </c>
      <c r="R24" s="40">
        <v>0.14052187350236067</v>
      </c>
      <c r="S24" s="40">
        <v>0.12341042402941038</v>
      </c>
      <c r="T24" s="40">
        <v>0.14342442560223265</v>
      </c>
      <c r="U24" s="40">
        <v>0.13727599869945564</v>
      </c>
      <c r="V24" s="40">
        <v>0.14251423258901261</v>
      </c>
      <c r="W24" s="40">
        <v>0.126558903992531</v>
      </c>
      <c r="X24" s="40">
        <v>0.11443833318331904</v>
      </c>
      <c r="Y24" s="40">
        <v>0.13301097227428579</v>
      </c>
      <c r="Z24" s="40">
        <v>0.11425594991854245</v>
      </c>
      <c r="AA24" s="40">
        <v>0.11440809612075535</v>
      </c>
      <c r="AB24" s="40">
        <v>0.101338444338771</v>
      </c>
      <c r="AC24" s="40"/>
      <c r="AD24" s="40"/>
      <c r="AE24" s="40"/>
      <c r="AF24" s="40"/>
      <c r="AG24" s="40"/>
      <c r="AH24" s="40"/>
      <c r="AI24" s="22"/>
      <c r="AJ24" s="22"/>
      <c r="AK24" s="22"/>
      <c r="AL24" s="23" t="str">
        <f t="shared" si="0"/>
        <v>bet365.nl</v>
      </c>
      <c r="AM24" s="32">
        <f t="shared" si="0"/>
        <v>0.101338444338771</v>
      </c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V24" s="39" t="str">
        <f t="shared" ref="BV24:BV52" si="3">A24</f>
        <v>bet365.nl</v>
      </c>
      <c r="BW24" s="40">
        <f t="shared" si="2"/>
        <v>0.101338444338771</v>
      </c>
      <c r="BX24" s="22"/>
      <c r="BY24" s="22" t="str">
        <v>bet365.nl</v>
      </c>
      <c r="BZ24" s="41">
        <v>0.101338444338771</v>
      </c>
    </row>
    <row r="25" spans="1:78">
      <c r="A25" s="39" t="s">
        <v>25</v>
      </c>
      <c r="B25" s="40">
        <v>5.6847433967245405E-2</v>
      </c>
      <c r="C25" s="40">
        <v>0.26169229845617947</v>
      </c>
      <c r="D25" s="40">
        <v>0.13600704413935524</v>
      </c>
      <c r="E25" s="40">
        <v>0.12668912407374125</v>
      </c>
      <c r="F25" s="40">
        <v>5.3929304070445112E-2</v>
      </c>
      <c r="G25" s="40">
        <v>8.0249515356548493E-2</v>
      </c>
      <c r="H25" s="40">
        <v>9.9624738152097922E-2</v>
      </c>
      <c r="I25" s="40">
        <v>0.11666719861324654</v>
      </c>
      <c r="J25" s="40">
        <v>0.11216973467259561</v>
      </c>
      <c r="K25" s="40">
        <v>9.4646781178522432E-2</v>
      </c>
      <c r="L25" s="40">
        <v>9.0355182437937345E-2</v>
      </c>
      <c r="M25" s="40">
        <v>5.929459492174368E-2</v>
      </c>
      <c r="N25" s="40">
        <v>6.4267439176909816E-2</v>
      </c>
      <c r="O25" s="40">
        <v>4.9754546104014225E-2</v>
      </c>
      <c r="P25" s="40">
        <v>5.8255264435797233E-2</v>
      </c>
      <c r="Q25" s="40">
        <v>6.1894320851340133E-2</v>
      </c>
      <c r="R25" s="40">
        <v>7.166377230032385E-2</v>
      </c>
      <c r="S25" s="40">
        <v>6.2252584861375054E-2</v>
      </c>
      <c r="T25" s="40">
        <v>6.8985880454035822E-2</v>
      </c>
      <c r="U25" s="40">
        <v>8.5476597413674749E-2</v>
      </c>
      <c r="V25" s="40">
        <v>0.10322992221673181</v>
      </c>
      <c r="W25" s="40">
        <v>0.11489549981740786</v>
      </c>
      <c r="X25" s="40">
        <v>0.1154023149220712</v>
      </c>
      <c r="Y25" s="40">
        <v>0.12447824551675639</v>
      </c>
      <c r="Z25" s="40">
        <v>0.1220497885241002</v>
      </c>
      <c r="AA25" s="40">
        <v>0.10317540249565921</v>
      </c>
      <c r="AB25" s="40">
        <v>8.3631550564624679E-2</v>
      </c>
      <c r="AC25" s="40"/>
      <c r="AD25" s="40"/>
      <c r="AE25" s="40"/>
      <c r="AF25" s="40"/>
      <c r="AG25" s="40"/>
      <c r="AH25" s="40"/>
      <c r="AI25" s="22"/>
      <c r="AJ25" s="22"/>
      <c r="AK25" s="22"/>
      <c r="AL25" s="23" t="str">
        <f t="shared" si="0"/>
        <v>toto.nl</v>
      </c>
      <c r="AM25" s="32">
        <f t="shared" si="0"/>
        <v>8.6623639444405043E-2</v>
      </c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V25" s="39" t="str">
        <f t="shared" si="3"/>
        <v>jacks.nl</v>
      </c>
      <c r="BW25" s="40">
        <f t="shared" si="2"/>
        <v>8.3631550564624679E-2</v>
      </c>
      <c r="BX25" s="22"/>
      <c r="BY25" s="22" t="str">
        <v>toto.nl</v>
      </c>
      <c r="BZ25" s="41">
        <v>8.6623639444405043E-2</v>
      </c>
    </row>
    <row r="26" spans="1:78">
      <c r="A26" s="39" t="s">
        <v>23</v>
      </c>
      <c r="B26" s="40">
        <v>0.16855828813785481</v>
      </c>
      <c r="C26" s="40">
        <v>0.11017998188715347</v>
      </c>
      <c r="D26" s="40">
        <v>0.18324484282262662</v>
      </c>
      <c r="E26" s="40">
        <v>0.22164401932630765</v>
      </c>
      <c r="F26" s="40">
        <v>0.22923073894861579</v>
      </c>
      <c r="G26" s="40">
        <v>0.1807169421032073</v>
      </c>
      <c r="H26" s="40">
        <v>0.149904368676781</v>
      </c>
      <c r="I26" s="40">
        <v>0.15354050189617841</v>
      </c>
      <c r="J26" s="40">
        <v>0.16281619828954588</v>
      </c>
      <c r="K26" s="40">
        <v>0.1533743563530281</v>
      </c>
      <c r="L26" s="40">
        <v>0.16462247627103654</v>
      </c>
      <c r="M26" s="40">
        <v>0.16263555019253187</v>
      </c>
      <c r="N26" s="40">
        <v>0.15407690424185239</v>
      </c>
      <c r="O26" s="40">
        <v>0.1443796008490372</v>
      </c>
      <c r="P26" s="40">
        <v>0.14256702056638346</v>
      </c>
      <c r="Q26" s="40">
        <v>0.15371131853153522</v>
      </c>
      <c r="R26" s="40">
        <v>0.16820280697261258</v>
      </c>
      <c r="S26" s="40">
        <v>0.16637289865888513</v>
      </c>
      <c r="T26" s="40">
        <v>0.16819360983700679</v>
      </c>
      <c r="U26" s="40">
        <v>0.19992243041522614</v>
      </c>
      <c r="V26" s="40">
        <v>0.21451302387607274</v>
      </c>
      <c r="W26" s="40">
        <v>0.19679314163186315</v>
      </c>
      <c r="X26" s="40">
        <v>0.14109790085874671</v>
      </c>
      <c r="Y26" s="40">
        <v>0.12612643619452354</v>
      </c>
      <c r="Z26" s="40">
        <v>0.16415800937026009</v>
      </c>
      <c r="AA26" s="40">
        <v>0.17957459465725936</v>
      </c>
      <c r="AB26" s="40">
        <v>0.17278975970398172</v>
      </c>
      <c r="AC26" s="40"/>
      <c r="AD26" s="40"/>
      <c r="AE26" s="40"/>
      <c r="AF26" s="40"/>
      <c r="AG26" s="40"/>
      <c r="AH26" s="40"/>
      <c r="AI26" s="22"/>
      <c r="AJ26" s="22"/>
      <c r="AK26" s="22"/>
      <c r="AL26" s="23" t="str">
        <f t="shared" si="0"/>
        <v>jacks.nl</v>
      </c>
      <c r="AM26" s="32">
        <f t="shared" si="0"/>
        <v>8.3631550564624679E-2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V26" s="39" t="str">
        <f t="shared" si="3"/>
        <v>betcity.nl</v>
      </c>
      <c r="BW26" s="40">
        <f t="shared" si="2"/>
        <v>0.17278975970398172</v>
      </c>
      <c r="BX26" s="22"/>
      <c r="BY26" s="22" t="str">
        <v>jacks.nl</v>
      </c>
      <c r="BZ26" s="41">
        <v>8.3631550564624679E-2</v>
      </c>
    </row>
    <row r="27" spans="1:78">
      <c r="A27" s="39" t="s">
        <v>15</v>
      </c>
      <c r="B27" s="40">
        <v>5.7361239016275677E-2</v>
      </c>
      <c r="C27" s="40">
        <v>4.1099002202466171E-2</v>
      </c>
      <c r="D27" s="40">
        <v>4.8490828742554247E-2</v>
      </c>
      <c r="E27" s="40">
        <v>5.4753663200455903E-2</v>
      </c>
      <c r="F27" s="40">
        <v>6.0301076260466775E-2</v>
      </c>
      <c r="G27" s="40">
        <v>5.6142512393577988E-2</v>
      </c>
      <c r="H27" s="40">
        <v>4.4861043176729808E-2</v>
      </c>
      <c r="I27" s="40">
        <v>5.3910396239732518E-2</v>
      </c>
      <c r="J27" s="40">
        <v>5.7979399340073574E-2</v>
      </c>
      <c r="K27" s="40">
        <v>6.3061458059762751E-2</v>
      </c>
      <c r="L27" s="40">
        <v>4.9621819065591488E-2</v>
      </c>
      <c r="M27" s="40">
        <v>4.3071147689673329E-2</v>
      </c>
      <c r="N27" s="40">
        <v>3.3708310875794074E-2</v>
      </c>
      <c r="O27" s="40">
        <v>3.3712697016308774E-2</v>
      </c>
      <c r="P27" s="40">
        <v>3.6424636739980552E-2</v>
      </c>
      <c r="Q27" s="40">
        <v>4.8983590863067646E-2</v>
      </c>
      <c r="R27" s="40">
        <v>4.4540123317317333E-2</v>
      </c>
      <c r="S27" s="40">
        <v>5.9521412037924361E-2</v>
      </c>
      <c r="T27" s="40">
        <v>4.8284686476866873E-2</v>
      </c>
      <c r="U27" s="40">
        <v>4.4409424057054649E-2</v>
      </c>
      <c r="V27" s="40">
        <v>2.4195640585060876E-2</v>
      </c>
      <c r="W27" s="40">
        <v>2.040359191734737E-2</v>
      </c>
      <c r="X27" s="40">
        <v>2.3611388905048183E-2</v>
      </c>
      <c r="Y27" s="40">
        <v>3.1120901316760114E-2</v>
      </c>
      <c r="Z27" s="40">
        <v>3.8820627645324089E-2</v>
      </c>
      <c r="AA27" s="40">
        <v>4.9713319709286143E-2</v>
      </c>
      <c r="AB27" s="40">
        <v>5.017640241746063E-2</v>
      </c>
      <c r="AC27" s="40"/>
      <c r="AD27" s="40"/>
      <c r="AE27" s="40"/>
      <c r="AF27" s="40"/>
      <c r="AG27" s="40"/>
      <c r="AH27" s="40"/>
      <c r="AI27" s="22"/>
      <c r="AJ27" s="22"/>
      <c r="AK27" s="22"/>
      <c r="AL27" s="23" t="str">
        <f t="shared" si="0"/>
        <v>711.nl</v>
      </c>
      <c r="AM27" s="32">
        <f t="shared" si="0"/>
        <v>6.409769501543465E-2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V27" s="39" t="str">
        <f t="shared" si="3"/>
        <v>hollandcasino.nl</v>
      </c>
      <c r="BW27" s="40">
        <f t="shared" si="2"/>
        <v>5.017640241746063E-2</v>
      </c>
      <c r="BX27" s="22"/>
      <c r="BY27" s="22" t="str">
        <v>711.nl</v>
      </c>
      <c r="BZ27" s="41">
        <v>6.409769501543465E-2</v>
      </c>
    </row>
    <row r="28" spans="1:78">
      <c r="A28" s="39" t="s">
        <v>17</v>
      </c>
      <c r="B28" s="40">
        <v>6.1160600464126628E-2</v>
      </c>
      <c r="C28" s="40">
        <v>1.5361038542455014E-2</v>
      </c>
      <c r="D28" s="40">
        <v>3.0144993878988075E-2</v>
      </c>
      <c r="E28" s="40">
        <v>1.2633550359041337E-2</v>
      </c>
      <c r="F28" s="40">
        <v>2.4219820300878225E-2</v>
      </c>
      <c r="G28" s="40">
        <v>2.8710446304264215E-2</v>
      </c>
      <c r="H28" s="40">
        <v>3.7068593728113636E-2</v>
      </c>
      <c r="I28" s="40">
        <v>2.569822631937202E-2</v>
      </c>
      <c r="J28" s="40">
        <v>2.3910134375108999E-2</v>
      </c>
      <c r="K28" s="40">
        <v>1.8923675500900714E-2</v>
      </c>
      <c r="L28" s="40">
        <v>1.8260527422990613E-2</v>
      </c>
      <c r="M28" s="40">
        <v>2.3771803527933233E-2</v>
      </c>
      <c r="N28" s="40">
        <v>5.4098879015784827E-2</v>
      </c>
      <c r="O28" s="40">
        <v>5.7602778281866246E-2</v>
      </c>
      <c r="P28" s="40">
        <v>5.2868947833724644E-2</v>
      </c>
      <c r="Q28" s="40">
        <v>4.641976599030765E-2</v>
      </c>
      <c r="R28" s="40">
        <v>4.3386142507416091E-2</v>
      </c>
      <c r="S28" s="40">
        <v>4.4092901809382357E-2</v>
      </c>
      <c r="T28" s="40">
        <v>2.1943560059153502E-2</v>
      </c>
      <c r="U28" s="40">
        <v>2.906971449635315E-2</v>
      </c>
      <c r="V28" s="40">
        <v>2.9753019438673627E-2</v>
      </c>
      <c r="W28" s="40">
        <v>2.668068900411372E-2</v>
      </c>
      <c r="X28" s="40">
        <v>2.5187914657982147E-2</v>
      </c>
      <c r="Y28" s="40">
        <v>2.8572040277166241E-2</v>
      </c>
      <c r="Z28" s="40">
        <v>3.2008505551583917E-2</v>
      </c>
      <c r="AA28" s="40">
        <v>3.721712416935196E-2</v>
      </c>
      <c r="AB28" s="40">
        <v>2.8767305507010985E-2</v>
      </c>
      <c r="AC28" s="40"/>
      <c r="AD28" s="40"/>
      <c r="AE28" s="40"/>
      <c r="AF28" s="40"/>
      <c r="AG28" s="40"/>
      <c r="AH28" s="40"/>
      <c r="AI28" s="22"/>
      <c r="AJ28" s="22"/>
      <c r="AK28" s="22"/>
      <c r="AL28" s="23" t="str">
        <f t="shared" si="0"/>
        <v>hollandcasino.nl</v>
      </c>
      <c r="AM28" s="32">
        <f t="shared" si="0"/>
        <v>5.017640241746063E-2</v>
      </c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V28" s="39" t="str">
        <f t="shared" si="3"/>
        <v>kansino.nl</v>
      </c>
      <c r="BW28" s="40">
        <f t="shared" si="2"/>
        <v>2.8767305507010985E-2</v>
      </c>
      <c r="BX28" s="22"/>
      <c r="BY28" s="22" t="str">
        <v>hollandcasino.nl</v>
      </c>
      <c r="BZ28" s="41">
        <v>5.017640241746063E-2</v>
      </c>
    </row>
    <row r="29" spans="1:78">
      <c r="A29" s="39" t="s">
        <v>27</v>
      </c>
      <c r="B29" s="40">
        <v>4.9107941797413728E-2</v>
      </c>
      <c r="C29" s="40">
        <v>3.3626604321614968E-2</v>
      </c>
      <c r="D29" s="40">
        <v>4.335702891633797E-2</v>
      </c>
      <c r="E29" s="40">
        <v>4.4317917754149672E-2</v>
      </c>
      <c r="F29" s="40">
        <v>5.5146738751309356E-2</v>
      </c>
      <c r="G29" s="40">
        <v>6.0884048398429917E-2</v>
      </c>
      <c r="H29" s="40">
        <v>5.0859489047314223E-2</v>
      </c>
      <c r="I29" s="40">
        <v>4.5876744449489311E-2</v>
      </c>
      <c r="J29" s="40">
        <v>3.6630917909293119E-2</v>
      </c>
      <c r="K29" s="40">
        <v>4.030702609857597E-2</v>
      </c>
      <c r="L29" s="40">
        <v>4.0555662730203675E-2</v>
      </c>
      <c r="M29" s="40">
        <v>3.9675142398636731E-2</v>
      </c>
      <c r="N29" s="40">
        <v>4.1001486734202029E-2</v>
      </c>
      <c r="O29" s="40">
        <v>4.5939750590622434E-2</v>
      </c>
      <c r="P29" s="40">
        <v>4.7126709086533575E-2</v>
      </c>
      <c r="Q29" s="40">
        <v>5.0790726959525384E-2</v>
      </c>
      <c r="R29" s="40">
        <v>4.0484726423003665E-2</v>
      </c>
      <c r="S29" s="40">
        <v>4.1995318900427285E-2</v>
      </c>
      <c r="T29" s="40">
        <v>3.4779259644197917E-2</v>
      </c>
      <c r="U29" s="40">
        <v>3.4135337979052834E-2</v>
      </c>
      <c r="V29" s="40">
        <v>3.0956072335925011E-2</v>
      </c>
      <c r="W29" s="40">
        <v>3.3074661020676847E-2</v>
      </c>
      <c r="X29" s="40">
        <v>3.7368948120938959E-2</v>
      </c>
      <c r="Y29" s="40">
        <v>4.0878736877339179E-2</v>
      </c>
      <c r="Z29" s="40">
        <v>4.3887655866173769E-2</v>
      </c>
      <c r="AA29" s="40">
        <v>4.4613065876234224E-2</v>
      </c>
      <c r="AB29" s="40">
        <v>4.946376130415412E-2</v>
      </c>
      <c r="AC29" s="40"/>
      <c r="AD29" s="40"/>
      <c r="AE29" s="40"/>
      <c r="AF29" s="40"/>
      <c r="AG29" s="40"/>
      <c r="AH29" s="40"/>
      <c r="AI29" s="22"/>
      <c r="AJ29" s="22"/>
      <c r="AK29" s="22"/>
      <c r="AL29" s="23" t="str">
        <f t="shared" si="0"/>
        <v>circus.nl</v>
      </c>
      <c r="AM29" s="32">
        <f t="shared" si="0"/>
        <v>4.946376130415412E-2</v>
      </c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V29" s="39" t="str">
        <f t="shared" si="3"/>
        <v>circus.nl</v>
      </c>
      <c r="BW29" s="40">
        <f t="shared" si="2"/>
        <v>4.946376130415412E-2</v>
      </c>
      <c r="BX29" s="22"/>
      <c r="BY29" s="22" t="str">
        <v>circus.nl</v>
      </c>
      <c r="BZ29" s="41">
        <v>4.946376130415412E-2</v>
      </c>
    </row>
    <row r="30" spans="1:78">
      <c r="A30" s="39" t="s">
        <v>28</v>
      </c>
      <c r="B30" s="40">
        <v>9.808334656543214E-3</v>
      </c>
      <c r="C30" s="40">
        <v>3.6283349202283738E-2</v>
      </c>
      <c r="D30" s="40">
        <v>1.7437006815463413E-2</v>
      </c>
      <c r="E30" s="40">
        <v>1.9889628769975517E-2</v>
      </c>
      <c r="F30" s="40">
        <v>1.2009271590777642E-2</v>
      </c>
      <c r="G30" s="40">
        <v>2.5195770699255309E-2</v>
      </c>
      <c r="H30" s="40">
        <v>3.2226507477608878E-2</v>
      </c>
      <c r="I30" s="40">
        <v>4.0647549723651123E-2</v>
      </c>
      <c r="J30" s="40">
        <v>3.6166219113883312E-2</v>
      </c>
      <c r="K30" s="40">
        <v>3.3624151586865166E-2</v>
      </c>
      <c r="L30" s="40">
        <v>3.3896522391340618E-2</v>
      </c>
      <c r="M30" s="40">
        <v>3.2609333166331973E-2</v>
      </c>
      <c r="N30" s="40">
        <v>3.1437316102311708E-2</v>
      </c>
      <c r="O30" s="40">
        <v>3.4851476455329378E-2</v>
      </c>
      <c r="P30" s="40">
        <v>3.3494298828997543E-2</v>
      </c>
      <c r="Q30" s="40">
        <v>3.2396634364913912E-2</v>
      </c>
      <c r="R30" s="40">
        <v>2.3655432206756113E-2</v>
      </c>
      <c r="S30" s="40">
        <v>2.3772173413794256E-2</v>
      </c>
      <c r="T30" s="40">
        <v>2.2278013215698667E-2</v>
      </c>
      <c r="U30" s="40">
        <v>2.9479484467827777E-2</v>
      </c>
      <c r="V30" s="40">
        <v>3.3010845309966709E-2</v>
      </c>
      <c r="W30" s="40">
        <v>3.5847967386572595E-2</v>
      </c>
      <c r="X30" s="40">
        <v>3.1482290341752012E-2</v>
      </c>
      <c r="Y30" s="40">
        <v>3.0844414693951092E-2</v>
      </c>
      <c r="Z30" s="40">
        <v>4.1444009158980034E-2</v>
      </c>
      <c r="AA30" s="40">
        <v>5.0112142734523642E-2</v>
      </c>
      <c r="AB30" s="40">
        <v>6.409769501543465E-2</v>
      </c>
      <c r="AC30" s="40"/>
      <c r="AD30" s="40"/>
      <c r="AE30" s="40"/>
      <c r="AF30" s="40"/>
      <c r="AG30" s="40"/>
      <c r="AH30" s="40"/>
      <c r="AI30" s="22"/>
      <c r="AJ30" s="22"/>
      <c r="AK30" s="22"/>
      <c r="AL30" s="23" t="str">
        <f t="shared" si="0"/>
        <v>kansino.nl</v>
      </c>
      <c r="AM30" s="32">
        <f t="shared" si="0"/>
        <v>2.8767305507010985E-2</v>
      </c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V30" s="39" t="str">
        <f t="shared" si="3"/>
        <v>711.nl</v>
      </c>
      <c r="BW30" s="40">
        <f t="shared" si="2"/>
        <v>6.409769501543465E-2</v>
      </c>
      <c r="BX30" s="22"/>
      <c r="BY30" s="22" t="str">
        <v>kansino.nl</v>
      </c>
      <c r="BZ30" s="41">
        <v>2.8767305507010985E-2</v>
      </c>
    </row>
    <row r="31" spans="1:78">
      <c r="A31" s="39" t="s">
        <v>29</v>
      </c>
      <c r="B31" s="40">
        <v>2.8967496389634615E-2</v>
      </c>
      <c r="C31" s="40">
        <v>1.2659776256443199E-2</v>
      </c>
      <c r="D31" s="40">
        <v>1.7588144890493252E-2</v>
      </c>
      <c r="E31" s="40">
        <v>9.5392480258041368E-3</v>
      </c>
      <c r="F31" s="40">
        <v>7.3536412261127103E-3</v>
      </c>
      <c r="G31" s="40">
        <v>5.1019564370982469E-3</v>
      </c>
      <c r="H31" s="40">
        <v>8.466872409332157E-3</v>
      </c>
      <c r="I31" s="40">
        <v>1.5677472268739358E-2</v>
      </c>
      <c r="J31" s="40">
        <v>1.9490493165434716E-2</v>
      </c>
      <c r="K31" s="40">
        <v>1.9470919442132809E-2</v>
      </c>
      <c r="L31" s="40">
        <v>1.8137268812581247E-2</v>
      </c>
      <c r="M31" s="40">
        <v>2.3718980217687206E-2</v>
      </c>
      <c r="N31" s="40">
        <v>2.6096458588664887E-2</v>
      </c>
      <c r="O31" s="40">
        <v>2.8187062775610321E-2</v>
      </c>
      <c r="P31" s="40">
        <v>2.473889826130438E-2</v>
      </c>
      <c r="Q31" s="40">
        <v>2.3980356307740411E-2</v>
      </c>
      <c r="R31" s="40">
        <v>1.7514464269865287E-2</v>
      </c>
      <c r="S31" s="40">
        <v>2.5583486568084849E-2</v>
      </c>
      <c r="T31" s="40">
        <v>2.2734508573819891E-2</v>
      </c>
      <c r="U31" s="40">
        <v>2.106981034982193E-2</v>
      </c>
      <c r="V31" s="40">
        <v>9.1748957719922572E-3</v>
      </c>
      <c r="W31" s="40">
        <v>1.0251863287176817E-2</v>
      </c>
      <c r="X31" s="40">
        <v>1.4056051587878518E-2</v>
      </c>
      <c r="Y31" s="40">
        <v>1.5417798108194242E-2</v>
      </c>
      <c r="Z31" s="40">
        <v>2.1601407418443269E-2</v>
      </c>
      <c r="AA31" s="40">
        <v>2.6944694564549222E-2</v>
      </c>
      <c r="AB31" s="40">
        <v>2.681063265644118E-2</v>
      </c>
      <c r="AC31" s="40"/>
      <c r="AD31" s="40"/>
      <c r="AE31" s="40"/>
      <c r="AF31" s="40"/>
      <c r="AG31" s="40"/>
      <c r="AH31" s="40"/>
      <c r="AI31" s="22"/>
      <c r="AJ31" s="22"/>
      <c r="AK31" s="22"/>
      <c r="AL31" s="23" t="str">
        <f t="shared" si="0"/>
        <v>casino777.nl</v>
      </c>
      <c r="AM31" s="32">
        <f t="shared" si="0"/>
        <v>2.681063265644118E-2</v>
      </c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V31" s="39" t="str">
        <f t="shared" si="3"/>
        <v>casino777.nl</v>
      </c>
      <c r="BW31" s="40">
        <f t="shared" si="2"/>
        <v>2.681063265644118E-2</v>
      </c>
      <c r="BX31" s="22"/>
      <c r="BY31" s="22" t="str">
        <v>casino777.nl</v>
      </c>
      <c r="BZ31" s="41">
        <v>2.681063265644118E-2</v>
      </c>
    </row>
    <row r="32" spans="1:78">
      <c r="A32" s="39" t="s">
        <v>38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7.4640716872943811E-11</v>
      </c>
      <c r="P32" s="40">
        <v>7.4640716872943811E-11</v>
      </c>
      <c r="Q32" s="40">
        <v>2.3079689333759153E-4</v>
      </c>
      <c r="R32" s="40">
        <v>8.4568932062135307E-3</v>
      </c>
      <c r="S32" s="40">
        <v>1.5047261834621206E-2</v>
      </c>
      <c r="T32" s="40">
        <v>1.9630185583799638E-2</v>
      </c>
      <c r="U32" s="40">
        <v>1.5475884220856606E-2</v>
      </c>
      <c r="V32" s="40">
        <v>1.739542532475866E-2</v>
      </c>
      <c r="W32" s="40">
        <v>2.1733211032144418E-2</v>
      </c>
      <c r="X32" s="40">
        <v>2.3696948172711885E-2</v>
      </c>
      <c r="Y32" s="40">
        <v>2.2321771034953312E-2</v>
      </c>
      <c r="Z32" s="40">
        <v>1.8848206261617918E-2</v>
      </c>
      <c r="AA32" s="40">
        <v>2.0686290420873832E-2</v>
      </c>
      <c r="AB32" s="40">
        <v>2.0908545222341271E-2</v>
      </c>
      <c r="AC32" s="40"/>
      <c r="AD32" s="40"/>
      <c r="AE32" s="40"/>
      <c r="AF32" s="40"/>
      <c r="AG32" s="40"/>
      <c r="AH32" s="40"/>
      <c r="AI32" s="22"/>
      <c r="AJ32" s="22"/>
      <c r="AK32" s="22"/>
      <c r="AL32" s="23" t="str">
        <f t="shared" si="0"/>
        <v>betnation.nl</v>
      </c>
      <c r="AM32" s="32">
        <f t="shared" si="0"/>
        <v>2.175164448464462E-2</v>
      </c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V32" s="39" t="str">
        <f t="shared" si="3"/>
        <v>betmgm.nl</v>
      </c>
      <c r="BW32" s="40">
        <f t="shared" si="2"/>
        <v>2.0908545222341271E-2</v>
      </c>
      <c r="BX32" s="22"/>
      <c r="BY32" s="22" t="str">
        <v>betnation.nl</v>
      </c>
      <c r="BZ32" s="41">
        <v>2.175164448464462E-2</v>
      </c>
    </row>
    <row r="33" spans="1:78">
      <c r="A33" s="39" t="s">
        <v>31</v>
      </c>
      <c r="B33" s="40">
        <v>3.6206740061203615E-3</v>
      </c>
      <c r="C33" s="40">
        <v>1.9189362149714894E-3</v>
      </c>
      <c r="D33" s="40">
        <v>3.6736481403659301E-3</v>
      </c>
      <c r="E33" s="40">
        <v>9.2646083418076262E-3</v>
      </c>
      <c r="F33" s="40">
        <v>1.078580478317316E-2</v>
      </c>
      <c r="G33" s="40">
        <v>1.8496567292656228E-2</v>
      </c>
      <c r="H33" s="40">
        <v>2.1123041119768662E-2</v>
      </c>
      <c r="I33" s="40">
        <v>2.7536698383180767E-2</v>
      </c>
      <c r="J33" s="40">
        <v>2.2308799860113891E-2</v>
      </c>
      <c r="K33" s="40">
        <v>1.9794608372621383E-2</v>
      </c>
      <c r="L33" s="40">
        <v>1.461532263222798E-2</v>
      </c>
      <c r="M33" s="40">
        <v>1.1411502095199533E-2</v>
      </c>
      <c r="N33" s="40">
        <v>5.2816455597912105E-3</v>
      </c>
      <c r="O33" s="40">
        <v>4.7664324420511953E-3</v>
      </c>
      <c r="P33" s="40">
        <v>4.8252277628506529E-3</v>
      </c>
      <c r="Q33" s="40">
        <v>5.4933884314008969E-3</v>
      </c>
      <c r="R33" s="40">
        <v>8.9286523984141355E-3</v>
      </c>
      <c r="S33" s="40">
        <v>1.7450333446837916E-2</v>
      </c>
      <c r="T33" s="40">
        <v>1.9852915440550897E-2</v>
      </c>
      <c r="U33" s="40">
        <v>1.6178604401055504E-2</v>
      </c>
      <c r="V33" s="40">
        <v>9.7509183926444021E-3</v>
      </c>
      <c r="W33" s="40">
        <v>8.8042384001931605E-3</v>
      </c>
      <c r="X33" s="40">
        <v>1.1054473582813274E-2</v>
      </c>
      <c r="Y33" s="40">
        <v>1.4079999015170696E-2</v>
      </c>
      <c r="Z33" s="40">
        <v>1.5616675771766472E-2</v>
      </c>
      <c r="AA33" s="40">
        <v>1.6497117509228949E-2</v>
      </c>
      <c r="AB33" s="40">
        <v>1.5085000789093203E-2</v>
      </c>
      <c r="AC33" s="40"/>
      <c r="AD33" s="40"/>
      <c r="AE33" s="40"/>
      <c r="AF33" s="40"/>
      <c r="AG33" s="40"/>
      <c r="AH33" s="40"/>
      <c r="AI33" s="22"/>
      <c r="AJ33" s="22"/>
      <c r="AK33" s="22"/>
      <c r="AL33" s="23" t="str">
        <f t="shared" si="0"/>
        <v>betmgm.nl</v>
      </c>
      <c r="AM33" s="32">
        <f t="shared" si="0"/>
        <v>2.0908545222341271E-2</v>
      </c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V33" s="39" t="str">
        <f t="shared" si="3"/>
        <v>comeon.nl</v>
      </c>
      <c r="BW33" s="40">
        <f t="shared" si="2"/>
        <v>1.5085000789093203E-2</v>
      </c>
      <c r="BX33" s="22"/>
      <c r="BY33" s="22" t="str">
        <v>betmgm.nl</v>
      </c>
      <c r="BZ33" s="41">
        <v>2.0908545222341271E-2</v>
      </c>
    </row>
    <row r="34" spans="1:78">
      <c r="A34" s="39" t="s">
        <v>19</v>
      </c>
      <c r="B34" s="40">
        <v>1.9539277068282824E-3</v>
      </c>
      <c r="C34" s="40">
        <v>1.9436250546724819E-3</v>
      </c>
      <c r="D34" s="40">
        <v>5.9708090640808844E-3</v>
      </c>
      <c r="E34" s="40">
        <v>6.1990774841674421E-3</v>
      </c>
      <c r="F34" s="40">
        <v>8.6160382520780125E-3</v>
      </c>
      <c r="G34" s="40">
        <v>5.1871599097439236E-3</v>
      </c>
      <c r="H34" s="40">
        <v>5.3407469084776971E-3</v>
      </c>
      <c r="I34" s="40">
        <v>3.6519168537579548E-3</v>
      </c>
      <c r="J34" s="40">
        <v>3.8518152775201598E-3</v>
      </c>
      <c r="K34" s="40">
        <v>5.1119201829146555E-3</v>
      </c>
      <c r="L34" s="40">
        <v>4.7811193698514363E-3</v>
      </c>
      <c r="M34" s="40">
        <v>4.2593533310522997E-3</v>
      </c>
      <c r="N34" s="40">
        <v>2.8261833534022301E-3</v>
      </c>
      <c r="O34" s="40">
        <v>6.4152308235441895E-3</v>
      </c>
      <c r="P34" s="40">
        <v>6.9454010579230964E-3</v>
      </c>
      <c r="Q34" s="40">
        <v>9.5936915474283402E-3</v>
      </c>
      <c r="R34" s="40">
        <v>7.3771210863984209E-3</v>
      </c>
      <c r="S34" s="40">
        <v>8.0964595657179606E-3</v>
      </c>
      <c r="T34" s="40">
        <v>6.7771841699574851E-3</v>
      </c>
      <c r="U34" s="40">
        <v>8.8803773742039491E-3</v>
      </c>
      <c r="V34" s="40">
        <v>8.029074935858577E-3</v>
      </c>
      <c r="W34" s="40">
        <v>7.8874517528903215E-3</v>
      </c>
      <c r="X34" s="40">
        <v>5.0307317925394951E-3</v>
      </c>
      <c r="Y34" s="40">
        <v>6.8452014783011309E-3</v>
      </c>
      <c r="Z34" s="40">
        <v>9.2419179766763514E-3</v>
      </c>
      <c r="AA34" s="40">
        <v>1.0961940422133701E-2</v>
      </c>
      <c r="AB34" s="40">
        <v>9.2195899692955538E-3</v>
      </c>
      <c r="AC34" s="40"/>
      <c r="AD34" s="40"/>
      <c r="AE34" s="40"/>
      <c r="AF34" s="40"/>
      <c r="AG34" s="40"/>
      <c r="AH34" s="40"/>
      <c r="AI34" s="22"/>
      <c r="AJ34" s="22"/>
      <c r="AK34" s="22"/>
      <c r="AL34" s="23" t="str">
        <f t="shared" si="0"/>
        <v>goldruncasino.nl</v>
      </c>
      <c r="AM34" s="32">
        <f t="shared" si="0"/>
        <v>1.8033094904104489E-2</v>
      </c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V34" s="39" t="str">
        <f t="shared" si="3"/>
        <v>fairplaycasino.nl</v>
      </c>
      <c r="BW34" s="40">
        <f t="shared" si="2"/>
        <v>9.2195899692955538E-3</v>
      </c>
      <c r="BX34" s="22"/>
      <c r="BY34" s="22" t="str">
        <v>goldruncasino.nl</v>
      </c>
      <c r="BZ34" s="41">
        <v>1.8033094904104489E-2</v>
      </c>
    </row>
    <row r="35" spans="1:78">
      <c r="A35" s="39" t="s">
        <v>40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7.3928800104131116E-5</v>
      </c>
      <c r="L35" s="40">
        <v>7.3928800104131116E-5</v>
      </c>
      <c r="M35" s="40">
        <v>8.0095346689307238E-5</v>
      </c>
      <c r="N35" s="40">
        <v>2.9173928262732576E-5</v>
      </c>
      <c r="O35" s="40">
        <v>5.4565381305292154E-3</v>
      </c>
      <c r="P35" s="40">
        <v>1.6076201510671694E-2</v>
      </c>
      <c r="Q35" s="40">
        <v>2.0603462065539421E-2</v>
      </c>
      <c r="R35" s="40">
        <v>1.586784559909309E-2</v>
      </c>
      <c r="S35" s="40">
        <v>6.0127314864205821E-3</v>
      </c>
      <c r="T35" s="40">
        <v>4.2884740559467277E-3</v>
      </c>
      <c r="U35" s="40">
        <v>1.0089507567620384E-2</v>
      </c>
      <c r="V35" s="40">
        <v>1.2754454661167106E-2</v>
      </c>
      <c r="W35" s="40">
        <v>1.5322498144931996E-2</v>
      </c>
      <c r="X35" s="40">
        <v>1.1287662750007421E-2</v>
      </c>
      <c r="Y35" s="40">
        <v>1.1305294968711055E-2</v>
      </c>
      <c r="Z35" s="40">
        <v>8.1165660280648564E-3</v>
      </c>
      <c r="AA35" s="40">
        <v>7.5831829244678078E-3</v>
      </c>
      <c r="AB35" s="40">
        <v>6.1295146225190814E-3</v>
      </c>
      <c r="AC35" s="40"/>
      <c r="AD35" s="40"/>
      <c r="AE35" s="40"/>
      <c r="AF35" s="40"/>
      <c r="AG35" s="40"/>
      <c r="AH35" s="40"/>
      <c r="AI35" s="22"/>
      <c r="AJ35" s="22"/>
      <c r="AK35" s="22"/>
      <c r="AL35" s="23" t="str">
        <f t="shared" si="0"/>
        <v>comeon.nl</v>
      </c>
      <c r="AM35" s="32">
        <f t="shared" si="0"/>
        <v>1.5085000789093203E-2</v>
      </c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V35" s="39" t="str">
        <f t="shared" si="3"/>
        <v>hommerson.nl</v>
      </c>
      <c r="BW35" s="40">
        <f t="shared" si="2"/>
        <v>6.1295146225190814E-3</v>
      </c>
      <c r="BX35" s="22"/>
      <c r="BY35" s="22" t="str">
        <v>comeon.nl</v>
      </c>
      <c r="BZ35" s="41">
        <v>1.5085000789093203E-2</v>
      </c>
    </row>
    <row r="36" spans="1:78">
      <c r="A36" s="39" t="s">
        <v>52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2.8889002585773786E-4</v>
      </c>
      <c r="M36" s="40">
        <v>1.4174287005354325E-3</v>
      </c>
      <c r="N36" s="40">
        <v>3.6900224611682818E-3</v>
      </c>
      <c r="O36" s="40">
        <v>3.9621769469253701E-3</v>
      </c>
      <c r="P36" s="40">
        <v>3.1158730976736694E-3</v>
      </c>
      <c r="Q36" s="40">
        <v>1.4138519976974178E-3</v>
      </c>
      <c r="R36" s="40">
        <v>1.0552337527827136E-3</v>
      </c>
      <c r="S36" s="40">
        <v>1.4211599347060701E-3</v>
      </c>
      <c r="T36" s="40">
        <v>1.0502865335721627E-3</v>
      </c>
      <c r="U36" s="40">
        <v>1.7640316060918185E-3</v>
      </c>
      <c r="V36" s="40">
        <v>2.3947653404616655E-3</v>
      </c>
      <c r="W36" s="40">
        <v>6.349276525937462E-3</v>
      </c>
      <c r="X36" s="40">
        <v>7.0107061802608603E-3</v>
      </c>
      <c r="Y36" s="40">
        <v>6.7706702465247896E-3</v>
      </c>
      <c r="Z36" s="40">
        <v>3.5590275610663225E-3</v>
      </c>
      <c r="AA36" s="40">
        <v>2.4851729930166627E-3</v>
      </c>
      <c r="AB36" s="40">
        <v>3.1780485165864326E-3</v>
      </c>
      <c r="AC36" s="40"/>
      <c r="AD36" s="40"/>
      <c r="AE36" s="40"/>
      <c r="AF36" s="40"/>
      <c r="AG36" s="40"/>
      <c r="AH36" s="40"/>
      <c r="AI36" s="22"/>
      <c r="AJ36" s="22"/>
      <c r="AK36" s="22"/>
      <c r="AL36" s="23" t="str">
        <f t="shared" si="0"/>
        <v>leovegas.nl</v>
      </c>
      <c r="AM36" s="32">
        <f t="shared" si="0"/>
        <v>1.2197094723446177E-2</v>
      </c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V36" s="39" t="str">
        <f t="shared" si="3"/>
        <v>vbet.nl</v>
      </c>
      <c r="BW36" s="40">
        <f t="shared" si="2"/>
        <v>3.1780485165864326E-3</v>
      </c>
      <c r="BX36" s="22"/>
      <c r="BY36" s="22" t="str">
        <v>leovegas.nl</v>
      </c>
      <c r="BZ36" s="41">
        <v>1.2197094723446177E-2</v>
      </c>
    </row>
    <row r="37" spans="1:78">
      <c r="A37" s="39" t="s">
        <v>30</v>
      </c>
      <c r="B37" s="40">
        <v>1.2384326575965504E-3</v>
      </c>
      <c r="C37" s="40">
        <v>2.2532573769325341E-3</v>
      </c>
      <c r="D37" s="40">
        <v>3.0723723461588185E-3</v>
      </c>
      <c r="E37" s="40">
        <v>4.3819238379412193E-3</v>
      </c>
      <c r="F37" s="40">
        <v>5.5128529724817882E-3</v>
      </c>
      <c r="G37" s="40">
        <v>5.5059114459569602E-3</v>
      </c>
      <c r="H37" s="40">
        <v>4.76591795221438E-3</v>
      </c>
      <c r="I37" s="40">
        <v>5.3419253817929557E-3</v>
      </c>
      <c r="J37" s="40">
        <v>6.4007502853141414E-3</v>
      </c>
      <c r="K37" s="40">
        <v>8.6828143344599221E-3</v>
      </c>
      <c r="L37" s="40">
        <v>1.0297170278277755E-2</v>
      </c>
      <c r="M37" s="40">
        <v>1.123700890384499E-2</v>
      </c>
      <c r="N37" s="40">
        <v>9.2308064779012058E-3</v>
      </c>
      <c r="O37" s="40">
        <v>7.1426962045386165E-3</v>
      </c>
      <c r="P37" s="40">
        <v>4.3774734423409683E-3</v>
      </c>
      <c r="Q37" s="40">
        <v>4.3691719654626515E-3</v>
      </c>
      <c r="R37" s="40">
        <v>3.8888467618539064E-3</v>
      </c>
      <c r="S37" s="40">
        <v>5.5023982895143373E-3</v>
      </c>
      <c r="T37" s="40">
        <v>4.9911725687019513E-3</v>
      </c>
      <c r="U37" s="40">
        <v>4.819655709104107E-3</v>
      </c>
      <c r="V37" s="40">
        <v>4.2811676778904345E-3</v>
      </c>
      <c r="W37" s="40">
        <v>5.6629396624179457E-3</v>
      </c>
      <c r="X37" s="40">
        <v>7.2572049631673798E-3</v>
      </c>
      <c r="Y37" s="40">
        <v>6.177902218678661E-3</v>
      </c>
      <c r="Z37" s="40">
        <v>5.3946878684632341E-3</v>
      </c>
      <c r="AA37" s="40">
        <v>3.5298559102360876E-3</v>
      </c>
      <c r="AB37" s="40">
        <v>3.9544804160270217E-3</v>
      </c>
      <c r="AC37" s="40"/>
      <c r="AD37" s="40"/>
      <c r="AE37" s="40"/>
      <c r="AF37" s="40"/>
      <c r="AG37" s="40"/>
      <c r="AH37" s="40"/>
      <c r="AI37" s="22"/>
      <c r="AJ37" s="22"/>
      <c r="AK37" s="22"/>
      <c r="AL37" s="23" t="str">
        <f t="shared" si="0"/>
        <v>hardrockcasino.nl</v>
      </c>
      <c r="AM37" s="32">
        <f t="shared" si="0"/>
        <v>1.1656953769673481E-2</v>
      </c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V37" s="39" t="str">
        <f t="shared" si="3"/>
        <v>zebet.nl</v>
      </c>
      <c r="BW37" s="40">
        <f t="shared" si="2"/>
        <v>3.9544804160270217E-3</v>
      </c>
      <c r="BX37" s="22"/>
      <c r="BY37" s="22" t="str">
        <v>hardrockcasino.nl</v>
      </c>
      <c r="BZ37" s="41">
        <v>1.1656953769673481E-2</v>
      </c>
    </row>
    <row r="38" spans="1:78">
      <c r="A38" s="39" t="s">
        <v>37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2.1419156686176222E-4</v>
      </c>
      <c r="K38" s="40">
        <v>1.0108795019284978E-2</v>
      </c>
      <c r="L38" s="40">
        <v>1.4106633230922974E-2</v>
      </c>
      <c r="M38" s="40">
        <v>1.51669291863471E-2</v>
      </c>
      <c r="N38" s="40">
        <v>6.8751873687782966E-3</v>
      </c>
      <c r="O38" s="40">
        <v>5.2440202573195566E-3</v>
      </c>
      <c r="P38" s="40">
        <v>8.4087565451780085E-3</v>
      </c>
      <c r="Q38" s="40">
        <v>9.7221544036662118E-3</v>
      </c>
      <c r="R38" s="40">
        <v>9.2818751631444218E-3</v>
      </c>
      <c r="S38" s="40">
        <v>9.1856988776384974E-3</v>
      </c>
      <c r="T38" s="40">
        <v>9.9588469641323958E-3</v>
      </c>
      <c r="U38" s="40">
        <v>1.1618106773527342E-2</v>
      </c>
      <c r="V38" s="40">
        <v>9.5020274599460965E-3</v>
      </c>
      <c r="W38" s="40">
        <v>7.072939676771646E-3</v>
      </c>
      <c r="X38" s="40">
        <v>6.2443742603941988E-3</v>
      </c>
      <c r="Y38" s="40">
        <v>7.9681997098646207E-3</v>
      </c>
      <c r="Z38" s="40">
        <v>9.5373830413089822E-3</v>
      </c>
      <c r="AA38" s="40">
        <v>1.1526075253370483E-2</v>
      </c>
      <c r="AB38" s="40">
        <v>1.2197094723446177E-2</v>
      </c>
      <c r="AC38" s="40"/>
      <c r="AD38" s="40"/>
      <c r="AE38" s="40"/>
      <c r="AF38" s="40"/>
      <c r="AG38" s="40"/>
      <c r="AH38" s="40"/>
      <c r="AI38" s="22"/>
      <c r="AJ38" s="22"/>
      <c r="AK38" s="22"/>
      <c r="AL38" s="23" t="str">
        <f t="shared" si="0"/>
        <v>fairplaycasino.nl</v>
      </c>
      <c r="AM38" s="32">
        <f t="shared" si="0"/>
        <v>9.2195899692955538E-3</v>
      </c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V38" s="39" t="str">
        <f t="shared" si="3"/>
        <v>leovegas.nl</v>
      </c>
      <c r="BW38" s="40">
        <f t="shared" si="2"/>
        <v>1.2197094723446177E-2</v>
      </c>
      <c r="BX38" s="22"/>
      <c r="BY38" s="22" t="str">
        <v>fairplaycasino.nl</v>
      </c>
      <c r="BZ38" s="41">
        <v>9.2195899692955538E-3</v>
      </c>
    </row>
    <row r="39" spans="1:78">
      <c r="A39" s="39" t="s">
        <v>32</v>
      </c>
      <c r="B39" s="40">
        <v>1.1598409335179607E-3</v>
      </c>
      <c r="C39" s="40">
        <v>1.5763625444192597E-3</v>
      </c>
      <c r="D39" s="40">
        <v>2.2014421720682209E-3</v>
      </c>
      <c r="E39" s="40">
        <v>3.4438223199867242E-3</v>
      </c>
      <c r="F39" s="40">
        <v>3.7181634395914688E-2</v>
      </c>
      <c r="G39" s="40">
        <v>4.0392108469988093E-2</v>
      </c>
      <c r="H39" s="40">
        <v>4.1872995438601179E-2</v>
      </c>
      <c r="I39" s="40">
        <v>1.3273293242655824E-2</v>
      </c>
      <c r="J39" s="40">
        <v>1.2227618123171573E-2</v>
      </c>
      <c r="K39" s="40">
        <v>1.2605101237526483E-2</v>
      </c>
      <c r="L39" s="40">
        <v>1.306047424656325E-2</v>
      </c>
      <c r="M39" s="40">
        <v>1.1482247869028218E-2</v>
      </c>
      <c r="N39" s="40">
        <v>9.4737007747009577E-3</v>
      </c>
      <c r="O39" s="40">
        <v>1.3973648210552867E-2</v>
      </c>
      <c r="P39" s="40">
        <v>1.4403415213391188E-2</v>
      </c>
      <c r="Q39" s="40">
        <v>1.5633926828660553E-2</v>
      </c>
      <c r="R39" s="40">
        <v>7.1759590919625868E-3</v>
      </c>
      <c r="S39" s="40">
        <v>9.2508782899241183E-3</v>
      </c>
      <c r="T39" s="40">
        <v>1.0802334073411066E-2</v>
      </c>
      <c r="U39" s="40">
        <v>1.2435281515892431E-2</v>
      </c>
      <c r="V39" s="40">
        <v>1.3435957317036444E-2</v>
      </c>
      <c r="W39" s="40">
        <v>1.0580001202429239E-2</v>
      </c>
      <c r="X39" s="40">
        <v>1.0145226351718413E-2</v>
      </c>
      <c r="Y39" s="40">
        <v>9.0165707442232332E-3</v>
      </c>
      <c r="Z39" s="40">
        <v>1.3756458836052296E-2</v>
      </c>
      <c r="AA39" s="40">
        <v>1.9177572297577619E-2</v>
      </c>
      <c r="AB39" s="40">
        <v>2.175164448464462E-2</v>
      </c>
      <c r="AC39" s="40"/>
      <c r="AD39" s="40"/>
      <c r="AE39" s="40"/>
      <c r="AF39" s="40"/>
      <c r="AG39" s="40"/>
      <c r="AH39" s="40"/>
      <c r="AI39" s="22"/>
      <c r="AJ39" s="22"/>
      <c r="AK39" s="22"/>
      <c r="AL39" s="23" t="str">
        <f t="shared" si="0"/>
        <v>tonybet.nl</v>
      </c>
      <c r="AM39" s="32">
        <f t="shared" si="0"/>
        <v>6.3929574394117512E-3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V39" s="39" t="str">
        <f t="shared" si="3"/>
        <v>betnation.nl</v>
      </c>
      <c r="BW39" s="40">
        <f t="shared" si="2"/>
        <v>2.175164448464462E-2</v>
      </c>
      <c r="BX39" s="22"/>
      <c r="BY39" s="22" t="str">
        <v>tonybet.nl</v>
      </c>
      <c r="BZ39" s="41">
        <v>6.3929574394117512E-3</v>
      </c>
    </row>
    <row r="40" spans="1:78">
      <c r="A40" s="39" t="s">
        <v>39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3.5139456660449572E-7</v>
      </c>
      <c r="T40" s="40">
        <v>4.2746570887559525E-3</v>
      </c>
      <c r="U40" s="40">
        <v>6.1505055782675342E-3</v>
      </c>
      <c r="V40" s="40">
        <v>7.0818641918447417E-3</v>
      </c>
      <c r="W40" s="40">
        <v>5.313465484481205E-3</v>
      </c>
      <c r="X40" s="40">
        <v>6.6196494201894744E-3</v>
      </c>
      <c r="Y40" s="40">
        <v>8.4132207303701124E-3</v>
      </c>
      <c r="Z40" s="40">
        <v>1.0089856875783254E-2</v>
      </c>
      <c r="AA40" s="40">
        <v>1.1243402427584155E-2</v>
      </c>
      <c r="AB40" s="40">
        <v>1.1656953769673481E-2</v>
      </c>
      <c r="AC40" s="40"/>
      <c r="AD40" s="40"/>
      <c r="AE40" s="40"/>
      <c r="AF40" s="40"/>
      <c r="AG40" s="40"/>
      <c r="AH40" s="40"/>
      <c r="AI40" s="22"/>
      <c r="AJ40" s="22"/>
      <c r="AK40" s="22"/>
      <c r="AL40" s="23" t="str">
        <f t="shared" si="0"/>
        <v>hommerson.nl</v>
      </c>
      <c r="AM40" s="32">
        <f t="shared" si="0"/>
        <v>6.1295146225190814E-3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V40" s="39" t="str">
        <f t="shared" si="3"/>
        <v>hardrockcasino.nl</v>
      </c>
      <c r="BW40" s="40">
        <f t="shared" si="2"/>
        <v>1.1656953769673481E-2</v>
      </c>
      <c r="BX40" s="22"/>
      <c r="BY40" s="22" t="str">
        <v>hommerson.nl</v>
      </c>
      <c r="BZ40" s="41">
        <v>6.1295146225190814E-3</v>
      </c>
    </row>
    <row r="41" spans="1:78">
      <c r="A41" s="39" t="s">
        <v>33</v>
      </c>
      <c r="B41" s="40">
        <v>8.9265077337781653E-5</v>
      </c>
      <c r="C41" s="40">
        <v>3.0755003786125137E-4</v>
      </c>
      <c r="D41" s="40">
        <v>1.8349928955824601E-4</v>
      </c>
      <c r="E41" s="40">
        <v>1.6187772870145106E-4</v>
      </c>
      <c r="F41" s="40">
        <v>2.247280708753515E-3</v>
      </c>
      <c r="G41" s="40">
        <v>2.5654942904631598E-3</v>
      </c>
      <c r="H41" s="40">
        <v>2.5879138141959371E-3</v>
      </c>
      <c r="I41" s="40">
        <v>7.164487494835301E-4</v>
      </c>
      <c r="J41" s="40">
        <v>4.1923113160754317E-4</v>
      </c>
      <c r="K41" s="40">
        <v>4.4113897081169128E-4</v>
      </c>
      <c r="L41" s="40">
        <v>2.0306826422859822E-4</v>
      </c>
      <c r="M41" s="40">
        <v>2.40428109606948E-4</v>
      </c>
      <c r="N41" s="40">
        <v>3.8214196255051852E-4</v>
      </c>
      <c r="O41" s="40">
        <v>2.1322909236224704E-3</v>
      </c>
      <c r="P41" s="40">
        <v>3.9676869423328695E-3</v>
      </c>
      <c r="Q41" s="40">
        <v>5.305454673441342E-3</v>
      </c>
      <c r="R41" s="40">
        <v>5.8309931830594049E-3</v>
      </c>
      <c r="S41" s="40">
        <v>1.0438863263350105E-2</v>
      </c>
      <c r="T41" s="40">
        <v>1.0870957846357991E-2</v>
      </c>
      <c r="U41" s="40">
        <v>9.7064414076144991E-3</v>
      </c>
      <c r="V41" s="40">
        <v>4.1773481465611157E-3</v>
      </c>
      <c r="W41" s="40">
        <v>2.7778618634482482E-3</v>
      </c>
      <c r="X41" s="40">
        <v>6.3450409761208505E-3</v>
      </c>
      <c r="Y41" s="40">
        <v>7.1194589705715627E-3</v>
      </c>
      <c r="Z41" s="40">
        <v>1.5391039581723115E-2</v>
      </c>
      <c r="AA41" s="40">
        <v>1.4840233753648744E-2</v>
      </c>
      <c r="AB41" s="40">
        <v>1.8033094904104489E-2</v>
      </c>
      <c r="AC41" s="40"/>
      <c r="AD41" s="40"/>
      <c r="AE41" s="40"/>
      <c r="AF41" s="40"/>
      <c r="AG41" s="40"/>
      <c r="AH41" s="40"/>
      <c r="AI41" s="22"/>
      <c r="AJ41" s="22"/>
      <c r="AK41" s="22"/>
      <c r="AL41" s="23" t="s">
        <v>4</v>
      </c>
      <c r="AM41" s="32">
        <f>1-SUM(AM22:AM40)</f>
        <v>1.3574863105785484E-2</v>
      </c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V41" s="39" t="str">
        <f t="shared" si="3"/>
        <v>goldruncasino.nl</v>
      </c>
      <c r="BW41" s="40">
        <f t="shared" si="2"/>
        <v>1.8033094904104489E-2</v>
      </c>
      <c r="BX41" s="22"/>
      <c r="BY41" s="22" t="str">
        <v>zebet.nl</v>
      </c>
      <c r="BZ41" s="41">
        <v>3.9544804160270217E-3</v>
      </c>
    </row>
    <row r="42" spans="1:78">
      <c r="A42" s="39" t="s">
        <v>26</v>
      </c>
      <c r="B42" s="40">
        <v>1.1578503626090795E-3</v>
      </c>
      <c r="C42" s="40">
        <v>8.0211737336730946E-5</v>
      </c>
      <c r="D42" s="40">
        <v>4.5987398328048304E-4</v>
      </c>
      <c r="E42" s="40">
        <v>8.8232821899269099E-4</v>
      </c>
      <c r="F42" s="40">
        <v>1.0363957000106175E-3</v>
      </c>
      <c r="G42" s="40">
        <v>2.6175712806827491E-3</v>
      </c>
      <c r="H42" s="40">
        <v>2.171137285634337E-3</v>
      </c>
      <c r="I42" s="40">
        <v>2.5241086545056981E-3</v>
      </c>
      <c r="J42" s="40">
        <v>3.0424824626213483E-3</v>
      </c>
      <c r="K42" s="40">
        <v>5.3957038047079782E-3</v>
      </c>
      <c r="L42" s="40">
        <v>4.9910696125895831E-3</v>
      </c>
      <c r="M42" s="40">
        <v>4.3601732704958603E-3</v>
      </c>
      <c r="N42" s="40">
        <v>3.1924378103196601E-3</v>
      </c>
      <c r="O42" s="40">
        <v>4.1028354738469426E-3</v>
      </c>
      <c r="P42" s="40">
        <v>8.8587610990276833E-3</v>
      </c>
      <c r="Q42" s="40">
        <v>7.4592950535754083E-3</v>
      </c>
      <c r="R42" s="40">
        <v>7.3702781828747684E-3</v>
      </c>
      <c r="S42" s="40">
        <v>1.1952971048896533E-3</v>
      </c>
      <c r="T42" s="40">
        <v>1.3432287808004633E-3</v>
      </c>
      <c r="U42" s="40">
        <v>4.9115079481010272E-3</v>
      </c>
      <c r="V42" s="40">
        <v>1.0136853761062806E-2</v>
      </c>
      <c r="W42" s="40">
        <v>1.4305219552346572E-2</v>
      </c>
      <c r="X42" s="40">
        <v>1.372976946620197E-2</v>
      </c>
      <c r="Y42" s="40">
        <v>8.4944697692101827E-3</v>
      </c>
      <c r="Z42" s="40">
        <v>5.0813971833970203E-3</v>
      </c>
      <c r="AA42" s="40">
        <v>1.1567546715939238E-3</v>
      </c>
      <c r="AB42" s="40">
        <v>1.0805937994749538E-3</v>
      </c>
      <c r="AC42" s="40"/>
      <c r="AD42" s="40"/>
      <c r="AE42" s="40"/>
      <c r="AF42" s="40"/>
      <c r="AG42" s="40"/>
      <c r="AH42" s="40"/>
      <c r="AI42" s="22"/>
      <c r="AJ42" s="22"/>
      <c r="AK42" s="22"/>
      <c r="AM42" s="3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V42" s="39" t="str">
        <f t="shared" si="3"/>
        <v>zeturf.nl</v>
      </c>
      <c r="BW42" s="40">
        <f t="shared" si="2"/>
        <v>1.0805937994749538E-3</v>
      </c>
      <c r="BX42" s="22"/>
      <c r="BY42" s="22" t="str">
        <v>vbet.nl</v>
      </c>
      <c r="BZ42" s="41">
        <v>3.1780485165864326E-3</v>
      </c>
    </row>
    <row r="43" spans="1:78">
      <c r="A43" s="39" t="s">
        <v>22</v>
      </c>
      <c r="B43" s="40">
        <v>2.5342428081246223E-3</v>
      </c>
      <c r="C43" s="40">
        <v>6.3826105394094949E-3</v>
      </c>
      <c r="D43" s="40">
        <v>7.6566123860004444E-3</v>
      </c>
      <c r="E43" s="40">
        <v>8.8802961543756973E-3</v>
      </c>
      <c r="F43" s="40">
        <v>8.3153760311954518E-3</v>
      </c>
      <c r="G43" s="40">
        <v>4.8151413784336622E-3</v>
      </c>
      <c r="H43" s="40">
        <v>4.2027531821729287E-3</v>
      </c>
      <c r="I43" s="40">
        <v>1.0670634754812204E-2</v>
      </c>
      <c r="J43" s="40">
        <v>1.1125838938387013E-2</v>
      </c>
      <c r="K43" s="40">
        <v>1.0849098475367551E-2</v>
      </c>
      <c r="L43" s="40">
        <v>3.9151601093478372E-3</v>
      </c>
      <c r="M43" s="40">
        <v>3.0112523104871159E-3</v>
      </c>
      <c r="N43" s="40">
        <v>2.1317975757055192E-3</v>
      </c>
      <c r="O43" s="40">
        <v>3.4421755046394158E-3</v>
      </c>
      <c r="P43" s="40">
        <v>4.101248613743301E-3</v>
      </c>
      <c r="Q43" s="40">
        <v>5.6825161628003759E-3</v>
      </c>
      <c r="R43" s="40">
        <v>4.0051640599014166E-3</v>
      </c>
      <c r="S43" s="40">
        <v>3.9727640367333656E-3</v>
      </c>
      <c r="T43" s="40">
        <v>3.1013008804710307E-3</v>
      </c>
      <c r="U43" s="40">
        <v>3.7500460396884274E-3</v>
      </c>
      <c r="V43" s="40">
        <v>3.1951529781149043E-3</v>
      </c>
      <c r="W43" s="40">
        <v>2.6575358883964939E-3</v>
      </c>
      <c r="X43" s="40">
        <v>2.4044177098819647E-3</v>
      </c>
      <c r="Y43" s="40">
        <v>1.8811496422037595E-3</v>
      </c>
      <c r="Z43" s="40">
        <v>1.6928477277008563E-3</v>
      </c>
      <c r="AA43" s="40">
        <v>9.005064209198642E-4</v>
      </c>
      <c r="AB43" s="40">
        <v>1.7608503329310701E-3</v>
      </c>
      <c r="AC43" s="40"/>
      <c r="AD43" s="40"/>
      <c r="AE43" s="40"/>
      <c r="AF43" s="40"/>
      <c r="AG43" s="40"/>
      <c r="AH43" s="40"/>
      <c r="AI43" s="22"/>
      <c r="AJ43" s="22"/>
      <c r="AK43" s="22"/>
      <c r="AL43" s="25" t="s">
        <v>0</v>
      </c>
      <c r="AM43" s="26">
        <f>SUM(AM22:AM42)</f>
        <v>1</v>
      </c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V43" s="39" t="str">
        <f t="shared" si="3"/>
        <v>bingoal.nl</v>
      </c>
      <c r="BW43" s="40">
        <f t="shared" si="2"/>
        <v>1.7608503329310701E-3</v>
      </c>
      <c r="BX43" s="22"/>
      <c r="BY43" s="22" t="str">
        <v>lucky7casino.nl</v>
      </c>
      <c r="BZ43" s="41">
        <v>1.8004138971153283E-3</v>
      </c>
    </row>
    <row r="44" spans="1:78">
      <c r="A44" s="39" t="s">
        <v>20</v>
      </c>
      <c r="B44" s="40">
        <v>7.253264499442161E-4</v>
      </c>
      <c r="C44" s="40">
        <v>1.2016480931499908E-3</v>
      </c>
      <c r="D44" s="40">
        <v>1.1713885983783417E-3</v>
      </c>
      <c r="E44" s="40">
        <v>1.1212666789896849E-3</v>
      </c>
      <c r="F44" s="40">
        <v>8.6859419609882445E-4</v>
      </c>
      <c r="G44" s="40">
        <v>4.5330163977491076E-4</v>
      </c>
      <c r="H44" s="40">
        <v>7.9953282072933556E-4</v>
      </c>
      <c r="I44" s="40">
        <v>7.5526370138054354E-4</v>
      </c>
      <c r="J44" s="40">
        <v>6.9719348108404058E-4</v>
      </c>
      <c r="K44" s="40">
        <v>2.7330331098142298E-4</v>
      </c>
      <c r="L44" s="40">
        <v>4.3756539568803724E-4</v>
      </c>
      <c r="M44" s="40">
        <v>4.989755241182292E-4</v>
      </c>
      <c r="N44" s="40">
        <v>4.1769758665940478E-4</v>
      </c>
      <c r="O44" s="40">
        <v>3.5345719691804676E-4</v>
      </c>
      <c r="P44" s="40">
        <v>3.4380176814113292E-4</v>
      </c>
      <c r="Q44" s="40">
        <v>3.8741677697381891E-4</v>
      </c>
      <c r="R44" s="40">
        <v>3.4922109667326313E-4</v>
      </c>
      <c r="S44" s="40">
        <v>3.225651439885628E-4</v>
      </c>
      <c r="T44" s="40">
        <v>3.264297480780897E-4</v>
      </c>
      <c r="U44" s="40">
        <v>2.0278850207628438E-4</v>
      </c>
      <c r="V44" s="40">
        <v>1.7390904664508824E-4</v>
      </c>
      <c r="W44" s="40">
        <v>1.3079972761090438E-4</v>
      </c>
      <c r="X44" s="40">
        <v>2.3944811801066682E-4</v>
      </c>
      <c r="Y44" s="40">
        <v>4.7209658555397014E-4</v>
      </c>
      <c r="Z44" s="40">
        <v>5.1518832568382244E-4</v>
      </c>
      <c r="AA44" s="40">
        <v>4.8009043682121339E-4</v>
      </c>
      <c r="AB44" s="40">
        <v>3.7723257056154741E-4</v>
      </c>
      <c r="AC44" s="40"/>
      <c r="AD44" s="40"/>
      <c r="AE44" s="40"/>
      <c r="AF44" s="40"/>
      <c r="AG44" s="40"/>
      <c r="AH44" s="40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V44" s="39" t="str">
        <f t="shared" si="3"/>
        <v>ggpoker.nl</v>
      </c>
      <c r="BW44" s="40">
        <f t="shared" si="2"/>
        <v>3.7723257056154741E-4</v>
      </c>
      <c r="BX44" s="22"/>
      <c r="BY44" s="22" t="str">
        <v>bingoal.nl</v>
      </c>
      <c r="BZ44" s="41">
        <v>1.7608503329310701E-3</v>
      </c>
    </row>
    <row r="45" spans="1:78">
      <c r="A45" s="39" t="s">
        <v>34</v>
      </c>
      <c r="B45" s="40">
        <v>2.4138948729132572E-7</v>
      </c>
      <c r="C45" s="40">
        <v>0</v>
      </c>
      <c r="D45" s="40">
        <v>8.046316243044191E-8</v>
      </c>
      <c r="E45" s="40">
        <v>3.6405596525142536E-5</v>
      </c>
      <c r="F45" s="40">
        <v>7.259616188109896E-5</v>
      </c>
      <c r="G45" s="40">
        <v>7.259616188109896E-5</v>
      </c>
      <c r="H45" s="40">
        <v>4.199504961303061E-5</v>
      </c>
      <c r="I45" s="40">
        <v>3.0046683364529152E-4</v>
      </c>
      <c r="J45" s="40">
        <v>3.0153729768819706E-4</v>
      </c>
      <c r="K45" s="40">
        <v>3.3979411061120426E-4</v>
      </c>
      <c r="L45" s="40">
        <v>5.1825316862316664E-5</v>
      </c>
      <c r="M45" s="40">
        <v>1.1751854623050049E-3</v>
      </c>
      <c r="N45" s="40">
        <v>1.1379729727507342E-3</v>
      </c>
      <c r="O45" s="40">
        <v>1.9510827114394924E-3</v>
      </c>
      <c r="P45" s="40">
        <v>9.221424036445525E-4</v>
      </c>
      <c r="Q45" s="40">
        <v>1.1167764283280758E-3</v>
      </c>
      <c r="R45" s="40">
        <v>2.969899601754616E-4</v>
      </c>
      <c r="S45" s="40">
        <v>2.2695633460750929E-4</v>
      </c>
      <c r="T45" s="40">
        <v>2.7285415837734704E-4</v>
      </c>
      <c r="U45" s="40">
        <v>2.7283733220187322E-4</v>
      </c>
      <c r="V45" s="40">
        <v>1.0390370336405199E-3</v>
      </c>
      <c r="W45" s="40">
        <v>8.3176153172799972E-4</v>
      </c>
      <c r="X45" s="40">
        <v>8.9677410169197648E-4</v>
      </c>
      <c r="Y45" s="40">
        <v>1.1783436641026821E-4</v>
      </c>
      <c r="Z45" s="40">
        <v>1.9715481351668292E-4</v>
      </c>
      <c r="AA45" s="40">
        <v>2.2929000250529948E-4</v>
      </c>
      <c r="AB45" s="40">
        <v>3.6674524949400355E-4</v>
      </c>
      <c r="AC45" s="40"/>
      <c r="AD45" s="40"/>
      <c r="AE45" s="40"/>
      <c r="AF45" s="40"/>
      <c r="AG45" s="40"/>
      <c r="AH45" s="40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V45" s="39" t="str">
        <f t="shared" si="3"/>
        <v>onecasino.nl</v>
      </c>
      <c r="BW45" s="40">
        <f t="shared" si="2"/>
        <v>3.6674524949400355E-4</v>
      </c>
      <c r="BX45" s="22"/>
      <c r="BY45" s="22" t="str">
        <v>zeturf.nl</v>
      </c>
      <c r="BZ45" s="41">
        <v>1.0805937994749538E-3</v>
      </c>
    </row>
    <row r="46" spans="1:78">
      <c r="A46" s="39" t="s">
        <v>53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1.8780978586165981E-5</v>
      </c>
      <c r="Y46" s="40">
        <v>2.2516926353458093E-5</v>
      </c>
      <c r="Z46" s="40">
        <v>2.3533278693509639E-5</v>
      </c>
      <c r="AA46" s="40">
        <v>1.7333841756979873E-5</v>
      </c>
      <c r="AB46" s="40">
        <v>1.3802861992879598E-5</v>
      </c>
      <c r="AC46" s="40"/>
      <c r="AD46" s="40"/>
      <c r="AE46" s="40"/>
      <c r="AF46" s="40"/>
      <c r="AG46" s="40"/>
      <c r="AH46" s="40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V46" s="39" t="str">
        <f t="shared" si="3"/>
        <v>starcasino.nl</v>
      </c>
      <c r="BW46" s="40">
        <f t="shared" si="2"/>
        <v>1.3802861992879598E-5</v>
      </c>
      <c r="BX46" s="22"/>
      <c r="BY46" s="22" t="str">
        <v>scori.pro</v>
      </c>
      <c r="BZ46" s="41">
        <v>7.9797005782672925E-4</v>
      </c>
    </row>
    <row r="47" spans="1:78">
      <c r="A47" s="39" t="s">
        <v>54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1.0684370786049507E-3</v>
      </c>
      <c r="Z47" s="40">
        <v>1.6338503151314971E-3</v>
      </c>
      <c r="AA47" s="40">
        <v>2.6795916110998329E-3</v>
      </c>
      <c r="AB47" s="40">
        <v>1.8004138971153283E-3</v>
      </c>
      <c r="AC47" s="40"/>
      <c r="AD47" s="40"/>
      <c r="AE47" s="40"/>
      <c r="AF47" s="40"/>
      <c r="AG47" s="40"/>
      <c r="AH47" s="40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V47" s="39" t="str">
        <f t="shared" si="3"/>
        <v>lucky7casino.nl</v>
      </c>
      <c r="BW47" s="40">
        <f t="shared" si="2"/>
        <v>1.8004138971153283E-3</v>
      </c>
      <c r="BX47" s="27"/>
      <c r="BY47" s="22" t="str">
        <v>ggpoker.nl</v>
      </c>
      <c r="BZ47" s="41">
        <v>3.7723257056154741E-4</v>
      </c>
    </row>
    <row r="48" spans="1:78">
      <c r="A48" s="39" t="s">
        <v>55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2.265881966417567E-5</v>
      </c>
      <c r="S48" s="40">
        <v>3.1514663828296737E-4</v>
      </c>
      <c r="T48" s="40">
        <v>5.8563478512617666E-4</v>
      </c>
      <c r="U48" s="40">
        <v>5.6516496250394292E-4</v>
      </c>
      <c r="V48" s="40">
        <v>3.7821121057488331E-4</v>
      </c>
      <c r="W48" s="40">
        <v>1.9783349354205934E-4</v>
      </c>
      <c r="X48" s="40">
        <v>2.4219253559884329E-4</v>
      </c>
      <c r="Y48" s="40">
        <v>3.1248597226633243E-4</v>
      </c>
      <c r="Z48" s="40">
        <v>3.1445987222337816E-4</v>
      </c>
      <c r="AA48" s="40">
        <v>4.9268661428572417E-4</v>
      </c>
      <c r="AB48" s="40">
        <v>7.9797005782672925E-4</v>
      </c>
      <c r="AC48" s="40"/>
      <c r="AD48" s="40"/>
      <c r="AE48" s="40"/>
      <c r="AF48" s="40"/>
      <c r="AG48" s="40"/>
      <c r="AH48" s="40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BV48" s="39" t="str">
        <f t="shared" si="3"/>
        <v>scori.pro</v>
      </c>
      <c r="BW48" s="40">
        <f t="shared" si="2"/>
        <v>7.9797005782672925E-4</v>
      </c>
      <c r="BX48" s="28"/>
      <c r="BY48" s="28" t="str">
        <v>onecasino.nl</v>
      </c>
      <c r="BZ48" s="42">
        <v>3.6674524949400355E-4</v>
      </c>
    </row>
    <row r="49" spans="1:78">
      <c r="A49" s="39" t="s">
        <v>56</v>
      </c>
      <c r="B49" s="40">
        <v>5.5714747693920248E-5</v>
      </c>
      <c r="C49" s="40">
        <v>2.4774791470154506E-6</v>
      </c>
      <c r="D49" s="40">
        <v>1.9397408946978566E-5</v>
      </c>
      <c r="E49" s="40">
        <v>2.7036752994862722E-6</v>
      </c>
      <c r="F49" s="40">
        <v>1.8931570419702674E-6</v>
      </c>
      <c r="G49" s="40">
        <v>1.9860683538023547E-6</v>
      </c>
      <c r="H49" s="40">
        <v>1.0821943665456621E-7</v>
      </c>
      <c r="I49" s="40">
        <v>9.2911311832087349E-8</v>
      </c>
      <c r="J49" s="40">
        <v>0</v>
      </c>
      <c r="K49" s="40">
        <v>4.5077378814573955E-9</v>
      </c>
      <c r="L49" s="40">
        <v>4.5077378814573955E-9</v>
      </c>
      <c r="M49" s="40">
        <v>5.2682031003471402E-7</v>
      </c>
      <c r="N49" s="40">
        <v>5.2231257215325657E-7</v>
      </c>
      <c r="O49" s="40">
        <v>6.4145975712033188E-7</v>
      </c>
      <c r="P49" s="40">
        <v>2.7027142298182633E-6</v>
      </c>
      <c r="Q49" s="40">
        <v>4.1203424599664757E-6</v>
      </c>
      <c r="R49" s="40">
        <v>6.8642447832437166E-6</v>
      </c>
      <c r="S49" s="40">
        <v>1.3317844120955903E-4</v>
      </c>
      <c r="T49" s="40">
        <v>1.3201781404913277E-4</v>
      </c>
      <c r="U49" s="40">
        <v>1.3183939276857114E-4</v>
      </c>
      <c r="V49" s="40">
        <v>1.5773874621646246E-5</v>
      </c>
      <c r="W49" s="40">
        <v>2.8874728849781965E-5</v>
      </c>
      <c r="X49" s="40">
        <v>2.780909825998858E-5</v>
      </c>
      <c r="Y49" s="40">
        <v>5.3370447655541207E-4</v>
      </c>
      <c r="Z49" s="40">
        <v>2.3381972204494649E-3</v>
      </c>
      <c r="AA49" s="40">
        <v>3.5213267050810404E-3</v>
      </c>
      <c r="AB49" s="40">
        <v>6.3929574394117512E-3</v>
      </c>
      <c r="AC49" s="40"/>
      <c r="AD49" s="40"/>
      <c r="AE49" s="40"/>
      <c r="AF49" s="40"/>
      <c r="AG49" s="40"/>
      <c r="AH49" s="40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BV49" s="39" t="str">
        <f t="shared" si="3"/>
        <v>tonybet.nl</v>
      </c>
      <c r="BW49" s="40">
        <f t="shared" si="2"/>
        <v>6.3929574394117512E-3</v>
      </c>
      <c r="BX49" s="28"/>
      <c r="BY49" s="28" t="str">
        <v>livescorebet.com</v>
      </c>
      <c r="BZ49" s="42">
        <v>2.2301282964490136E-4</v>
      </c>
    </row>
    <row r="50" spans="1:78">
      <c r="A50" s="39" t="s">
        <v>57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40">
        <v>0</v>
      </c>
      <c r="X50" s="40">
        <v>0</v>
      </c>
      <c r="Y50" s="40">
        <v>0</v>
      </c>
      <c r="Z50" s="40">
        <v>0</v>
      </c>
      <c r="AA50" s="40">
        <v>0</v>
      </c>
      <c r="AB50" s="40">
        <v>0</v>
      </c>
      <c r="AC50" s="40"/>
      <c r="AD50" s="40"/>
      <c r="AE50" s="40"/>
      <c r="AF50" s="40"/>
      <c r="AG50" s="40"/>
      <c r="AH50" s="40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BV50" s="39" t="str">
        <f t="shared" si="3"/>
        <v>winn-itt.nl</v>
      </c>
      <c r="BW50" s="40">
        <f t="shared" si="2"/>
        <v>0</v>
      </c>
      <c r="BX50" s="28"/>
      <c r="BY50" s="28" t="str">
        <v>tombola.nl</v>
      </c>
      <c r="BZ50" s="42">
        <v>2.1712574130373988E-5</v>
      </c>
    </row>
    <row r="51" spans="1:78">
      <c r="A51" s="39" t="s">
        <v>24</v>
      </c>
      <c r="B51" s="40">
        <v>1.3196677872501289E-2</v>
      </c>
      <c r="C51" s="40">
        <v>1.3202787336917876E-2</v>
      </c>
      <c r="D51" s="40">
        <v>1.7436491729034571E-2</v>
      </c>
      <c r="E51" s="40">
        <v>2.3721123483309941E-2</v>
      </c>
      <c r="F51" s="40">
        <v>2.9092710062210442E-2</v>
      </c>
      <c r="G51" s="40">
        <v>3.141902871068955E-2</v>
      </c>
      <c r="H51" s="40">
        <v>2.4002184545220739E-2</v>
      </c>
      <c r="I51" s="40">
        <v>1.7625043797092333E-2</v>
      </c>
      <c r="J51" s="40">
        <v>1.5751607344857938E-2</v>
      </c>
      <c r="K51" s="40">
        <v>3.3629130306873485E-2</v>
      </c>
      <c r="L51" s="40">
        <v>4.2076043244095973E-2</v>
      </c>
      <c r="M51" s="40">
        <v>4.8468706245959496E-2</v>
      </c>
      <c r="N51" s="40">
        <v>3.7180481100496952E-2</v>
      </c>
      <c r="O51" s="40">
        <v>4.103166423715552E-2</v>
      </c>
      <c r="P51" s="40">
        <v>3.1889469682630532E-2</v>
      </c>
      <c r="Q51" s="40">
        <v>3.5931246839621712E-2</v>
      </c>
      <c r="R51" s="40">
        <v>2.381640249334158E-2</v>
      </c>
      <c r="S51" s="40">
        <v>3.1797861715617597E-2</v>
      </c>
      <c r="T51" s="40">
        <v>2.7792142005007292E-2</v>
      </c>
      <c r="U51" s="40">
        <v>3.0896014263392696E-2</v>
      </c>
      <c r="V51" s="40">
        <v>2.9377454263275288E-2</v>
      </c>
      <c r="W51" s="40">
        <v>2.8893720827412539E-2</v>
      </c>
      <c r="X51" s="40">
        <v>2.7713875733959059E-2</v>
      </c>
      <c r="Y51" s="40">
        <v>1.5035385022859773E-2</v>
      </c>
      <c r="Z51" s="40">
        <v>5.6370157493805259E-3</v>
      </c>
      <c r="AA51" s="40">
        <v>2.673226989117115E-4</v>
      </c>
      <c r="AB51" s="40">
        <v>2.2301282964490136E-4</v>
      </c>
      <c r="AC51" s="40"/>
      <c r="AD51" s="40"/>
      <c r="AE51" s="40"/>
      <c r="AF51" s="40"/>
      <c r="AG51" s="40"/>
      <c r="AH51" s="40"/>
      <c r="BV51" s="39" t="str">
        <f t="shared" si="3"/>
        <v>livescorebet.com</v>
      </c>
      <c r="BW51" s="40">
        <f t="shared" si="2"/>
        <v>2.2301282964490136E-4</v>
      </c>
      <c r="BY51" s="23" t="str">
        <v>starcasino.nl</v>
      </c>
      <c r="BZ51" s="43">
        <v>1.3802861992879598E-5</v>
      </c>
    </row>
    <row r="52" spans="1:78">
      <c r="A52" s="39" t="s">
        <v>21</v>
      </c>
      <c r="B52" s="40">
        <v>1.3028745032062802E-4</v>
      </c>
      <c r="C52" s="40">
        <v>5.9886000877944819E-4</v>
      </c>
      <c r="D52" s="40">
        <v>6.6035150775423882E-4</v>
      </c>
      <c r="E52" s="40">
        <v>7.7119213522250461E-4</v>
      </c>
      <c r="F52" s="40">
        <v>1.0413050149479667E-3</v>
      </c>
      <c r="G52" s="40">
        <v>6.3371521384116382E-4</v>
      </c>
      <c r="H52" s="40">
        <v>5.1133522591473876E-4</v>
      </c>
      <c r="I52" s="40">
        <v>4.6852595353575802E-4</v>
      </c>
      <c r="J52" s="40">
        <v>5.9516810293597201E-4</v>
      </c>
      <c r="K52" s="40">
        <v>3.7435924343979937E-3</v>
      </c>
      <c r="L52" s="40">
        <v>3.4962075298455748E-3</v>
      </c>
      <c r="M52" s="40">
        <v>3.6941703452913013E-3</v>
      </c>
      <c r="N52" s="40">
        <v>6.4045442889437568E-4</v>
      </c>
      <c r="O52" s="40">
        <v>5.1256383297213707E-4</v>
      </c>
      <c r="P52" s="40">
        <v>2.1769455144592665E-4</v>
      </c>
      <c r="Q52" s="40">
        <v>6.0770005733485504E-4</v>
      </c>
      <c r="R52" s="40">
        <v>8.8998324609251345E-4</v>
      </c>
      <c r="S52" s="40">
        <v>1.1445158916276055E-3</v>
      </c>
      <c r="T52" s="40">
        <v>1.2309265741393012E-3</v>
      </c>
      <c r="U52" s="40">
        <v>1.3465698415344701E-3</v>
      </c>
      <c r="V52" s="40">
        <v>1.1575122484724948E-3</v>
      </c>
      <c r="W52" s="40">
        <v>5.5467756000082572E-4</v>
      </c>
      <c r="X52" s="40">
        <v>1.6824285275233078E-4</v>
      </c>
      <c r="Y52" s="40">
        <v>6.3702951801899755E-5</v>
      </c>
      <c r="Z52" s="40">
        <v>7.2325765760510797E-5</v>
      </c>
      <c r="AA52" s="40">
        <v>2.2095962586866648E-5</v>
      </c>
      <c r="AB52" s="40">
        <v>2.1712574130373988E-5</v>
      </c>
      <c r="AC52" s="40"/>
      <c r="AD52" s="40"/>
      <c r="AE52" s="40"/>
      <c r="AF52" s="40"/>
      <c r="AG52" s="40"/>
      <c r="AH52" s="40"/>
      <c r="BV52" s="39" t="str">
        <f t="shared" si="3"/>
        <v>tombola.nl</v>
      </c>
      <c r="BW52" s="40">
        <f t="shared" si="2"/>
        <v>2.1712574130373988E-5</v>
      </c>
      <c r="BY52" s="23" t="str">
        <v>winn-itt.nl</v>
      </c>
      <c r="BZ52" s="43">
        <v>0</v>
      </c>
    </row>
    <row r="53" spans="1:78">
      <c r="AC53" s="40"/>
      <c r="AD53" s="40"/>
      <c r="AE53" s="40"/>
      <c r="AF53" s="40"/>
      <c r="AG53" s="40"/>
      <c r="AH53" s="40"/>
      <c r="BZ53" s="43"/>
    </row>
    <row r="54" spans="1:78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BV54" s="39"/>
      <c r="BW54" s="40"/>
      <c r="BZ54" s="43"/>
    </row>
    <row r="55" spans="1:78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BV55" s="39"/>
      <c r="BW55" s="40"/>
      <c r="BZ55" s="43"/>
    </row>
    <row r="56" spans="1:78">
      <c r="A56" s="25" t="s">
        <v>0</v>
      </c>
      <c r="B56" s="26">
        <f>SUM(B22:B54)</f>
        <v>0.99999999999999978</v>
      </c>
      <c r="C56" s="26">
        <f t="shared" ref="C56:AB56" si="4">SUM(C22:C54)</f>
        <v>1.0000000000000002</v>
      </c>
      <c r="D56" s="26">
        <f t="shared" si="4"/>
        <v>1.0000000000000002</v>
      </c>
      <c r="E56" s="26">
        <f t="shared" si="4"/>
        <v>1.0000000000000002</v>
      </c>
      <c r="F56" s="26">
        <f t="shared" si="4"/>
        <v>1.0000000000000002</v>
      </c>
      <c r="G56" s="26">
        <f t="shared" si="4"/>
        <v>0.99999999999999989</v>
      </c>
      <c r="H56" s="26">
        <f t="shared" si="4"/>
        <v>1.0000000000000002</v>
      </c>
      <c r="I56" s="26">
        <f t="shared" si="4"/>
        <v>1.0000000000000002</v>
      </c>
      <c r="J56" s="26">
        <f t="shared" si="4"/>
        <v>1</v>
      </c>
      <c r="K56" s="26">
        <f t="shared" si="4"/>
        <v>0.99999999999999989</v>
      </c>
      <c r="L56" s="26">
        <f t="shared" si="4"/>
        <v>1</v>
      </c>
      <c r="M56" s="26">
        <f t="shared" si="4"/>
        <v>0.99999999999999978</v>
      </c>
      <c r="N56" s="26">
        <f t="shared" si="4"/>
        <v>0.99999999999999989</v>
      </c>
      <c r="O56" s="26">
        <f t="shared" si="4"/>
        <v>1</v>
      </c>
      <c r="P56" s="26">
        <f t="shared" si="4"/>
        <v>1</v>
      </c>
      <c r="Q56" s="26">
        <f t="shared" si="4"/>
        <v>1.0000000000000002</v>
      </c>
      <c r="R56" s="26">
        <f t="shared" si="4"/>
        <v>0.99999999999999989</v>
      </c>
      <c r="S56" s="26">
        <f t="shared" si="4"/>
        <v>0.99999999999999989</v>
      </c>
      <c r="T56" s="26">
        <f t="shared" si="4"/>
        <v>1</v>
      </c>
      <c r="U56" s="26">
        <f t="shared" si="4"/>
        <v>1.0000000000000002</v>
      </c>
      <c r="V56" s="26">
        <f t="shared" si="4"/>
        <v>0.99999999999999978</v>
      </c>
      <c r="W56" s="26">
        <f t="shared" si="4"/>
        <v>0.99999999999999989</v>
      </c>
      <c r="X56" s="26">
        <f t="shared" si="4"/>
        <v>1</v>
      </c>
      <c r="Y56" s="26">
        <f t="shared" si="4"/>
        <v>0.99999999999999956</v>
      </c>
      <c r="Z56" s="26">
        <f t="shared" si="4"/>
        <v>1.0000000000000002</v>
      </c>
      <c r="AA56" s="26">
        <f t="shared" si="4"/>
        <v>1</v>
      </c>
      <c r="AB56" s="26">
        <f t="shared" si="4"/>
        <v>0.99999999999999989</v>
      </c>
      <c r="AC56" s="40"/>
      <c r="AD56" s="40"/>
      <c r="AE56" s="40"/>
      <c r="AF56" s="40"/>
      <c r="AG56" s="40"/>
      <c r="AH56" s="40"/>
      <c r="BV56" s="39"/>
      <c r="BW56" s="40"/>
      <c r="BZ56" s="43"/>
    </row>
    <row r="57" spans="1:78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BV57" s="39"/>
      <c r="BW57" s="40"/>
      <c r="BZ57" s="43"/>
    </row>
    <row r="58" spans="1:78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BV58" s="39"/>
      <c r="BW58" s="40"/>
      <c r="BZ58" s="43"/>
    </row>
    <row r="59" spans="1:78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BV59" s="39"/>
      <c r="BW59" s="40"/>
      <c r="BZ59" s="43"/>
    </row>
    <row r="60" spans="1:78" ht="34">
      <c r="A60" s="44" t="s">
        <v>5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BV60" s="39"/>
      <c r="BW60" s="40"/>
      <c r="BZ60" s="43"/>
    </row>
    <row r="61" spans="1:78" ht="34">
      <c r="A61" s="44" t="s">
        <v>6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BV61" s="39"/>
      <c r="BW61" s="40"/>
      <c r="BZ61" s="43"/>
    </row>
    <row r="62" spans="1:78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BV62" s="39"/>
      <c r="BW62" s="40"/>
      <c r="BZ62" s="43"/>
    </row>
    <row r="63" spans="1:78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BV63" s="39"/>
      <c r="BW63" s="40"/>
      <c r="BZ63" s="43"/>
    </row>
    <row r="64" spans="1:78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BV64" s="39"/>
      <c r="BW64" s="40"/>
      <c r="BZ64" s="43"/>
    </row>
    <row r="65" spans="1:78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BV65" s="39"/>
      <c r="BW65" s="40"/>
      <c r="BZ65" s="43"/>
    </row>
    <row r="66" spans="1:78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BV66" s="39"/>
      <c r="BW66" s="40"/>
      <c r="BZ66" s="43"/>
    </row>
    <row r="67" spans="1:78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BV67" s="39"/>
      <c r="BW67" s="40"/>
      <c r="BZ67" s="43"/>
    </row>
    <row r="68" spans="1:78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BV68" s="39"/>
      <c r="BW68" s="40"/>
      <c r="BZ68" s="43"/>
    </row>
    <row r="69" spans="1:78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BV69" s="39"/>
      <c r="BW69" s="40"/>
      <c r="BZ69" s="43"/>
    </row>
    <row r="70" spans="1:78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BV70" s="39"/>
      <c r="BW70" s="40"/>
      <c r="BZ70" s="43"/>
    </row>
    <row r="71" spans="1:78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BV71" s="39"/>
      <c r="BW71" s="40"/>
      <c r="BZ71" s="43"/>
    </row>
    <row r="72" spans="1:78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BV72" s="39"/>
      <c r="BW72" s="40"/>
      <c r="BZ72" s="43"/>
    </row>
    <row r="73" spans="1:78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BV73" s="39"/>
      <c r="BW73" s="40"/>
      <c r="BZ73" s="43"/>
    </row>
    <row r="74" spans="1:78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BV74" s="39"/>
      <c r="BW74" s="40"/>
      <c r="BZ74" s="43"/>
    </row>
    <row r="75" spans="1:78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BV75" s="39"/>
      <c r="BW75" s="40"/>
      <c r="BZ75" s="43"/>
    </row>
    <row r="76" spans="1:78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BV76" s="39"/>
      <c r="BW76" s="40"/>
      <c r="BZ76" s="43"/>
    </row>
    <row r="77" spans="1:78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BV77" s="39"/>
      <c r="BW77" s="40"/>
      <c r="BZ77" s="43"/>
    </row>
    <row r="78" spans="1:78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BV78" s="39"/>
      <c r="BW78" s="40"/>
      <c r="BZ78" s="43"/>
    </row>
    <row r="79" spans="1:78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BV79" s="39"/>
      <c r="BW79" s="40"/>
      <c r="BZ79" s="43"/>
    </row>
    <row r="80" spans="1:78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BV80" s="39"/>
      <c r="BW80" s="40"/>
      <c r="BZ80" s="43"/>
    </row>
    <row r="81" spans="1:78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BV81" s="39"/>
      <c r="BW81" s="40"/>
      <c r="BZ81" s="43"/>
    </row>
    <row r="82" spans="1:78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BV82" s="39"/>
      <c r="BW82" s="40"/>
      <c r="BZ82" s="43"/>
    </row>
    <row r="83" spans="1:78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BV83" s="39"/>
      <c r="BW83" s="40"/>
      <c r="BZ83" s="43"/>
    </row>
    <row r="84" spans="1:78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BV84" s="39"/>
      <c r="BW84" s="40"/>
      <c r="BZ84" s="43"/>
    </row>
    <row r="85" spans="1:78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BV85" s="39"/>
      <c r="BW85" s="40"/>
      <c r="BZ85" s="43"/>
    </row>
    <row r="86" spans="1:78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BV86" s="39"/>
      <c r="BW86" s="40"/>
      <c r="BZ86" s="43"/>
    </row>
    <row r="87" spans="1:78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BV87" s="39"/>
      <c r="BW87" s="40"/>
      <c r="BZ87" s="43"/>
    </row>
    <row r="88" spans="1:78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BV88" s="39"/>
      <c r="BW88" s="40"/>
      <c r="BZ88" s="43"/>
    </row>
    <row r="89" spans="1:78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BV89" s="39"/>
      <c r="BW89" s="40"/>
      <c r="BZ89" s="43"/>
    </row>
    <row r="90" spans="1:78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BV90" s="39"/>
      <c r="BW90" s="40"/>
      <c r="BZ90" s="43"/>
    </row>
    <row r="91" spans="1:78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BV91" s="39"/>
      <c r="BW91" s="40"/>
      <c r="BZ91" s="43"/>
    </row>
    <row r="92" spans="1:78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BV92" s="39"/>
      <c r="BW92" s="40"/>
      <c r="BZ92" s="43"/>
    </row>
    <row r="93" spans="1:78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BV93" s="39"/>
      <c r="BW93" s="40"/>
      <c r="BZ93" s="43"/>
    </row>
    <row r="94" spans="1:78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BV94" s="39"/>
      <c r="BW94" s="40"/>
      <c r="BZ94" s="43"/>
    </row>
    <row r="95" spans="1:78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BV95" s="39"/>
      <c r="BW95" s="40"/>
      <c r="BZ95" s="43"/>
    </row>
    <row r="96" spans="1:78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BV96" s="39"/>
      <c r="BW96" s="40"/>
      <c r="BZ96" s="43"/>
    </row>
    <row r="97" spans="1:78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BV97" s="39"/>
      <c r="BW97" s="40"/>
      <c r="BZ97" s="43"/>
    </row>
    <row r="98" spans="1:78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BV98" s="39"/>
      <c r="BW98" s="40"/>
      <c r="BZ98" s="43"/>
    </row>
    <row r="99" spans="1:78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BV99" s="39"/>
      <c r="BW99" s="40"/>
      <c r="BZ99" s="43"/>
    </row>
    <row r="100" spans="1:78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BV100" s="39"/>
      <c r="BW100" s="40"/>
      <c r="BZ100" s="43"/>
    </row>
    <row r="101" spans="1:78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BV101" s="39"/>
      <c r="BW101" s="40"/>
      <c r="BZ101" s="43"/>
    </row>
    <row r="102" spans="1:78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BV102" s="39"/>
      <c r="BW102" s="40"/>
      <c r="BZ102" s="43"/>
    </row>
    <row r="103" spans="1:78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BV103" s="39"/>
      <c r="BW103" s="40"/>
      <c r="BZ103" s="43"/>
    </row>
    <row r="104" spans="1:78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BV104" s="39"/>
      <c r="BW104" s="40"/>
      <c r="BZ104" s="43"/>
    </row>
    <row r="105" spans="1:78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BV105" s="39"/>
      <c r="BW105" s="40"/>
      <c r="BZ105" s="43"/>
    </row>
    <row r="106" spans="1:78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BV106" s="39"/>
      <c r="BW106" s="40"/>
      <c r="BZ106" s="43"/>
    </row>
    <row r="107" spans="1:78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BV107" s="39"/>
      <c r="BW107" s="40"/>
      <c r="BZ107" s="43"/>
    </row>
    <row r="108" spans="1:78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BV108" s="39"/>
      <c r="BW108" s="40"/>
      <c r="BZ108" s="43"/>
    </row>
    <row r="109" spans="1:78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BV109" s="39"/>
      <c r="BW109" s="40"/>
      <c r="BZ109" s="43"/>
    </row>
    <row r="110" spans="1:78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BV110" s="39"/>
      <c r="BW110" s="40"/>
      <c r="BZ110" s="43"/>
    </row>
    <row r="111" spans="1:78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BV111" s="39"/>
      <c r="BW111" s="40"/>
      <c r="BZ111" s="43"/>
    </row>
    <row r="112" spans="1:78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BV112" s="39"/>
      <c r="BW112" s="40"/>
      <c r="BZ112" s="43"/>
    </row>
    <row r="113" spans="1:78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BV113" s="39"/>
      <c r="BW113" s="40"/>
      <c r="BZ113" s="43"/>
    </row>
    <row r="114" spans="1:78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BV114" s="39"/>
      <c r="BW114" s="40"/>
      <c r="BZ114" s="43"/>
    </row>
    <row r="115" spans="1:78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BV115" s="39"/>
      <c r="BW115" s="40"/>
      <c r="BZ115" s="43"/>
    </row>
    <row r="116" spans="1:78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BV116" s="39"/>
      <c r="BW116" s="40"/>
      <c r="BZ116" s="43"/>
    </row>
    <row r="117" spans="1:78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BV117" s="39"/>
      <c r="BW117" s="40"/>
      <c r="BZ117" s="43"/>
    </row>
    <row r="118" spans="1:78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BV118" s="39"/>
      <c r="BW118" s="40"/>
      <c r="BZ118" s="43"/>
    </row>
    <row r="119" spans="1:78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BV119" s="39"/>
      <c r="BW119" s="40"/>
      <c r="BZ119" s="43"/>
    </row>
    <row r="120" spans="1:78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BV120" s="39"/>
      <c r="BW120" s="40"/>
      <c r="BZ120" s="43"/>
    </row>
    <row r="121" spans="1:78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BV121" s="39"/>
      <c r="BW121" s="40"/>
      <c r="BZ121" s="43"/>
    </row>
    <row r="122" spans="1:78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BV122" s="39"/>
      <c r="BW122" s="40"/>
      <c r="BZ122" s="43"/>
    </row>
    <row r="123" spans="1:78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BV123" s="39"/>
      <c r="BW123" s="40"/>
      <c r="BZ123" s="43"/>
    </row>
    <row r="124" spans="1:78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BV124" s="39"/>
      <c r="BW124" s="40"/>
      <c r="BZ124" s="43"/>
    </row>
    <row r="125" spans="1:78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BV125" s="39"/>
      <c r="BW125" s="40"/>
      <c r="BZ125" s="43"/>
    </row>
    <row r="126" spans="1:78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BV126" s="39"/>
      <c r="BW126" s="40"/>
      <c r="BZ126" s="43"/>
    </row>
    <row r="127" spans="1:78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BV127" s="39"/>
      <c r="BW127" s="40"/>
      <c r="BZ127" s="43"/>
    </row>
    <row r="128" spans="1:78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BV128" s="39"/>
      <c r="BW128" s="40"/>
      <c r="BZ128" s="43"/>
    </row>
    <row r="129" spans="1:78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BV129" s="39"/>
      <c r="BW129" s="40"/>
      <c r="BZ129" s="43"/>
    </row>
    <row r="130" spans="1:78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BV130" s="39"/>
      <c r="BW130" s="40"/>
      <c r="BZ130" s="43"/>
    </row>
    <row r="131" spans="1:78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BV131" s="39"/>
      <c r="BW131" s="40"/>
      <c r="BZ131" s="43"/>
    </row>
    <row r="132" spans="1:78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BV132" s="39"/>
      <c r="BW132" s="40"/>
      <c r="BZ132" s="43"/>
    </row>
    <row r="133" spans="1:78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BV133" s="39"/>
      <c r="BW133" s="40"/>
      <c r="BZ133" s="43"/>
    </row>
    <row r="134" spans="1:78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BV134" s="39"/>
      <c r="BW134" s="40"/>
      <c r="BZ134" s="43"/>
    </row>
    <row r="135" spans="1:78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BV135" s="39"/>
      <c r="BW135" s="40"/>
      <c r="BZ135" s="43"/>
    </row>
    <row r="136" spans="1:78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BV136" s="39"/>
      <c r="BW136" s="40"/>
      <c r="BZ136" s="43"/>
    </row>
    <row r="137" spans="1:78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BV137" s="39"/>
      <c r="BW137" s="40"/>
      <c r="BZ137" s="43"/>
    </row>
    <row r="138" spans="1:78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BV138" s="39"/>
      <c r="BW138" s="40"/>
      <c r="BZ138" s="43"/>
    </row>
    <row r="139" spans="1:78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BV139" s="39"/>
      <c r="BW139" s="40"/>
      <c r="BZ139" s="43"/>
    </row>
    <row r="140" spans="1:78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BV140" s="39"/>
      <c r="BW140" s="40"/>
      <c r="BZ140" s="43"/>
    </row>
    <row r="141" spans="1:78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BV141" s="39"/>
      <c r="BW141" s="40"/>
      <c r="BZ141" s="43"/>
    </row>
    <row r="142" spans="1:78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BV142" s="39"/>
      <c r="BW142" s="40"/>
      <c r="BZ142" s="43"/>
    </row>
    <row r="143" spans="1:78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BV143" s="39"/>
      <c r="BW143" s="40"/>
      <c r="BZ143" s="43"/>
    </row>
    <row r="144" spans="1:78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BV144" s="39"/>
      <c r="BW144" s="40"/>
      <c r="BZ144" s="43"/>
    </row>
    <row r="145" spans="1:78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BV145" s="39"/>
      <c r="BW145" s="40"/>
      <c r="BZ145" s="43"/>
    </row>
    <row r="146" spans="1:78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BV146" s="39"/>
      <c r="BW146" s="40"/>
      <c r="BZ146" s="43"/>
    </row>
    <row r="147" spans="1:78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BV147" s="39"/>
      <c r="BW147" s="40"/>
      <c r="BZ147" s="43"/>
    </row>
    <row r="148" spans="1:78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BV148" s="39"/>
      <c r="BW148" s="40"/>
      <c r="BZ148" s="43"/>
    </row>
    <row r="149" spans="1:78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BV149" s="39"/>
      <c r="BW149" s="40"/>
      <c r="BZ149" s="43"/>
    </row>
    <row r="150" spans="1:78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BV150" s="39"/>
      <c r="BW150" s="40"/>
      <c r="BZ150" s="43"/>
    </row>
    <row r="151" spans="1:78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BV151" s="39"/>
      <c r="BW151" s="40"/>
      <c r="BZ151" s="43"/>
    </row>
    <row r="152" spans="1:78">
      <c r="A152" s="39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BV152" s="39"/>
      <c r="BW152" s="40"/>
      <c r="BZ152" s="43"/>
    </row>
    <row r="153" spans="1:78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BV153" s="39"/>
      <c r="BW153" s="40"/>
      <c r="BZ153" s="43"/>
    </row>
    <row r="154" spans="1:78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BV154" s="39"/>
      <c r="BW154" s="40"/>
      <c r="BZ154" s="43"/>
    </row>
    <row r="155" spans="1:78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BV155" s="39"/>
      <c r="BW155" s="40"/>
      <c r="BZ155" s="43"/>
    </row>
    <row r="156" spans="1:78">
      <c r="A156" s="39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BV156" s="39"/>
      <c r="BW156" s="40"/>
      <c r="BZ156" s="43"/>
    </row>
    <row r="157" spans="1:78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BV157" s="39"/>
      <c r="BW157" s="40"/>
      <c r="BZ157" s="43"/>
    </row>
    <row r="158" spans="1:78">
      <c r="A158" s="39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BV158" s="39"/>
      <c r="BW158" s="40"/>
      <c r="BZ158" s="43"/>
    </row>
    <row r="159" spans="1:78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BV159" s="39"/>
      <c r="BW159" s="40"/>
      <c r="BZ159" s="43"/>
    </row>
    <row r="160" spans="1:78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BV160" s="39"/>
      <c r="BW160" s="40"/>
      <c r="BZ160" s="43"/>
    </row>
    <row r="161" spans="1:78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BV161" s="39"/>
      <c r="BW161" s="40"/>
      <c r="BZ161" s="43"/>
    </row>
    <row r="162" spans="1:78">
      <c r="A162" s="39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BV162" s="39"/>
      <c r="BW162" s="40"/>
      <c r="BZ162" s="43"/>
    </row>
    <row r="163" spans="1:78">
      <c r="A163" s="39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BV163" s="39"/>
      <c r="BW163" s="40"/>
      <c r="BZ163" s="43"/>
    </row>
    <row r="164" spans="1:78">
      <c r="A164" s="39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BV164" s="39"/>
      <c r="BW164" s="40"/>
      <c r="BZ164" s="43"/>
    </row>
    <row r="165" spans="1:78">
      <c r="A165" s="39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BV165" s="39"/>
      <c r="BW165" s="40"/>
      <c r="BZ165" s="43"/>
    </row>
    <row r="166" spans="1:78">
      <c r="A166" s="39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BV166" s="39"/>
      <c r="BW166" s="40"/>
      <c r="BZ166" s="43"/>
    </row>
    <row r="167" spans="1:78">
      <c r="A167" s="39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BV167" s="39"/>
      <c r="BW167" s="40"/>
      <c r="BZ167" s="43"/>
    </row>
    <row r="168" spans="1:78">
      <c r="A168" s="39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BV168" s="39"/>
      <c r="BW168" s="40"/>
      <c r="BZ168" s="43"/>
    </row>
    <row r="169" spans="1:78">
      <c r="A169" s="39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BV169" s="39"/>
      <c r="BW169" s="40"/>
      <c r="BZ169" s="43"/>
    </row>
    <row r="170" spans="1:78">
      <c r="A170" s="39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BV170" s="39"/>
      <c r="BW170" s="40"/>
      <c r="BZ170" s="43"/>
    </row>
    <row r="171" spans="1:78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BV171" s="39"/>
      <c r="BW171" s="40"/>
      <c r="BZ171" s="43"/>
    </row>
    <row r="172" spans="1:78">
      <c r="A172" s="39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BV172" s="39"/>
      <c r="BW172" s="40"/>
      <c r="BZ172" s="43"/>
    </row>
    <row r="173" spans="1:78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BV173" s="39"/>
      <c r="BW173" s="40"/>
      <c r="BZ173" s="43"/>
    </row>
    <row r="174" spans="1:78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BV174" s="39"/>
      <c r="BW174" s="40"/>
      <c r="BZ174" s="43"/>
    </row>
    <row r="175" spans="1:78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BV175" s="39"/>
      <c r="BW175" s="40"/>
      <c r="BZ175" s="43"/>
    </row>
    <row r="176" spans="1:78">
      <c r="A176" s="39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BV176" s="39"/>
      <c r="BW176" s="40"/>
      <c r="BZ176" s="43"/>
    </row>
    <row r="177" spans="1:78">
      <c r="A177" s="39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BV177" s="39"/>
      <c r="BW177" s="40"/>
      <c r="BZ177" s="43"/>
    </row>
    <row r="178" spans="1:78">
      <c r="A178" s="39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BV178" s="39"/>
      <c r="BW178" s="40"/>
      <c r="BZ178" s="43"/>
    </row>
    <row r="179" spans="1:78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BV179" s="39"/>
      <c r="BW179" s="40"/>
      <c r="BZ179" s="43"/>
    </row>
    <row r="180" spans="1:78">
      <c r="A180" s="39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BV180" s="39"/>
      <c r="BW180" s="40"/>
      <c r="BZ180" s="43"/>
    </row>
    <row r="181" spans="1:78">
      <c r="A181" s="39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BV181" s="39"/>
      <c r="BW181" s="40"/>
      <c r="BZ181" s="43"/>
    </row>
    <row r="182" spans="1:78">
      <c r="A182" s="39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BV182" s="39"/>
      <c r="BW182" s="40"/>
      <c r="BZ182" s="43"/>
    </row>
    <row r="183" spans="1:78">
      <c r="A183" s="39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BV183" s="39"/>
      <c r="BW183" s="40"/>
      <c r="BZ183" s="43"/>
    </row>
    <row r="184" spans="1:78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BV184" s="39"/>
      <c r="BW184" s="40"/>
      <c r="BZ184" s="43"/>
    </row>
    <row r="185" spans="1:78">
      <c r="A185" s="39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BV185" s="39"/>
      <c r="BW185" s="40"/>
      <c r="BZ185" s="43"/>
    </row>
    <row r="186" spans="1:78">
      <c r="A186" s="39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BV186" s="39"/>
      <c r="BW186" s="40"/>
      <c r="BZ186" s="43"/>
    </row>
    <row r="187" spans="1:78">
      <c r="A187" s="39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BV187" s="39"/>
      <c r="BW187" s="40"/>
      <c r="BZ187" s="43"/>
    </row>
    <row r="188" spans="1:78">
      <c r="A188" s="39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BV188" s="39"/>
      <c r="BW188" s="40"/>
      <c r="BZ188" s="43"/>
    </row>
    <row r="189" spans="1:78">
      <c r="A189" s="39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BV189" s="39"/>
      <c r="BW189" s="40"/>
      <c r="BZ189" s="43"/>
    </row>
    <row r="190" spans="1:78">
      <c r="A190" s="39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BV190" s="39"/>
      <c r="BW190" s="40"/>
      <c r="BZ190" s="43"/>
    </row>
    <row r="191" spans="1:78">
      <c r="A191" s="39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BV191" s="39"/>
      <c r="BW191" s="40"/>
      <c r="BZ191" s="43"/>
    </row>
    <row r="192" spans="1:78">
      <c r="A192" s="39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BV192" s="39"/>
      <c r="BW192" s="40"/>
      <c r="BZ192" s="43"/>
    </row>
    <row r="193" spans="1:78">
      <c r="A193" s="39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BV193" s="39"/>
      <c r="BW193" s="40"/>
      <c r="BZ193" s="43"/>
    </row>
    <row r="194" spans="1:78">
      <c r="A194" s="39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BV194" s="39"/>
      <c r="BW194" s="40"/>
      <c r="BZ194" s="43"/>
    </row>
    <row r="195" spans="1:78">
      <c r="A195" s="39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</row>
    <row r="196" spans="1:78">
      <c r="A196" s="39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</row>
    <row r="197" spans="1:78"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BV197" s="25" t="s">
        <v>0</v>
      </c>
      <c r="BW197" s="26">
        <f>SUM(BW22:BW194)</f>
        <v>0.99999999999999989</v>
      </c>
    </row>
    <row r="198" spans="1:78">
      <c r="A198" s="39"/>
      <c r="B198" s="40"/>
      <c r="C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</row>
    <row r="199" spans="1:78">
      <c r="A199" s="39"/>
      <c r="B199" s="40"/>
      <c r="C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</row>
    <row r="200" spans="1:78">
      <c r="A200" s="39"/>
      <c r="B200" s="40"/>
      <c r="C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</row>
    <row r="201" spans="1:78"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</row>
    <row r="202" spans="1:78"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</row>
    <row r="203" spans="1:78"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</row>
    <row r="204" spans="1:78"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</row>
    <row r="205" spans="1:78"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Market Share</vt:lpstr>
      <vt:lpstr>Monthly Market Share</vt:lpstr>
    </vt:vector>
  </TitlesOfParts>
  <Company>H2 Gambling Capital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Holliday</dc:creator>
  <cp:lastModifiedBy>Josh Hodgson</cp:lastModifiedBy>
  <cp:lastPrinted>2013-06-06T18:58:05Z</cp:lastPrinted>
  <dcterms:created xsi:type="dcterms:W3CDTF">2011-01-31T19:36:12Z</dcterms:created>
  <dcterms:modified xsi:type="dcterms:W3CDTF">2025-06-11T08:31:31Z</dcterms:modified>
</cp:coreProperties>
</file>